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igarishinya/Documents/山王体育館細則および資料関係/港北区剣連関係/05会員登録/"/>
    </mc:Choice>
  </mc:AlternateContent>
  <xr:revisionPtr revIDLastSave="0" documentId="13_ncr:1_{F7989423-2EA0-8242-AE9B-108D30E46B17}" xr6:coauthVersionLast="47" xr6:coauthVersionMax="47" xr10:uidLastSave="{00000000-0000-0000-0000-000000000000}"/>
  <bookViews>
    <workbookView xWindow="0" yWindow="500" windowWidth="23260" windowHeight="13180" xr2:uid="{00000000-000D-0000-FFFF-FFFF00000000}"/>
  </bookViews>
  <sheets>
    <sheet name="会員登録名簿" sheetId="22" r:id="rId1"/>
    <sheet name="記入例" sheetId="28" r:id="rId2"/>
    <sheet name="関数設定用" sheetId="27" r:id="rId3"/>
  </sheets>
  <definedNames>
    <definedName name="_xlnm._FilterDatabase" localSheetId="0" hidden="1">会員登録名簿!$A$3:$V$103</definedName>
    <definedName name="_xlnm._FilterDatabase" localSheetId="1" hidden="1">記入例!$A$3:$T$103</definedName>
    <definedName name="_xlnm.Criteria" localSheetId="0">会員登録名簿!$A$52</definedName>
    <definedName name="_xlnm.Print_Area" localSheetId="0">会員登録名簿!$A$1:$V$104</definedName>
    <definedName name="_xlnm.Print_Area" localSheetId="1">記入例!$A$1:$T$104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3" i="22" l="1"/>
  <c r="L102" i="22"/>
  <c r="L101" i="22"/>
  <c r="L100" i="22"/>
  <c r="L99" i="22"/>
  <c r="L98" i="22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R13" i="28" l="1"/>
  <c r="R12" i="28"/>
  <c r="R11" i="28"/>
  <c r="R10" i="28"/>
  <c r="R9" i="28"/>
  <c r="R8" i="28"/>
  <c r="R7" i="28"/>
  <c r="R6" i="28"/>
  <c r="R5" i="28"/>
  <c r="R4" i="28"/>
  <c r="F13" i="28"/>
  <c r="F12" i="28"/>
  <c r="F11" i="28"/>
  <c r="F10" i="28"/>
  <c r="F9" i="28"/>
  <c r="F8" i="28"/>
  <c r="F7" i="28"/>
  <c r="F6" i="28"/>
  <c r="F5" i="28"/>
  <c r="F4" i="28"/>
  <c r="R103" i="28"/>
  <c r="M103" i="28"/>
  <c r="F103" i="28"/>
  <c r="A103" i="28"/>
  <c r="R102" i="28"/>
  <c r="M102" i="28"/>
  <c r="F102" i="28"/>
  <c r="A102" i="28"/>
  <c r="R101" i="28"/>
  <c r="M101" i="28"/>
  <c r="F101" i="28"/>
  <c r="A101" i="28"/>
  <c r="R100" i="28"/>
  <c r="M100" i="28"/>
  <c r="F100" i="28"/>
  <c r="A100" i="28"/>
  <c r="R99" i="28"/>
  <c r="M99" i="28"/>
  <c r="F99" i="28"/>
  <c r="A99" i="28"/>
  <c r="R98" i="28"/>
  <c r="M98" i="28"/>
  <c r="F98" i="28"/>
  <c r="A98" i="28"/>
  <c r="R97" i="28"/>
  <c r="M97" i="28"/>
  <c r="F97" i="28"/>
  <c r="A97" i="28"/>
  <c r="R96" i="28"/>
  <c r="M96" i="28"/>
  <c r="F96" i="28"/>
  <c r="A96" i="28"/>
  <c r="R95" i="28"/>
  <c r="M95" i="28"/>
  <c r="F95" i="28"/>
  <c r="A95" i="28"/>
  <c r="R94" i="28"/>
  <c r="M94" i="28"/>
  <c r="F94" i="28"/>
  <c r="A94" i="28"/>
  <c r="R93" i="28"/>
  <c r="M93" i="28"/>
  <c r="F93" i="28"/>
  <c r="A93" i="28"/>
  <c r="R92" i="28"/>
  <c r="M92" i="28"/>
  <c r="F92" i="28"/>
  <c r="A92" i="28"/>
  <c r="R91" i="28"/>
  <c r="M91" i="28"/>
  <c r="F91" i="28"/>
  <c r="A91" i="28"/>
  <c r="R90" i="28"/>
  <c r="M90" i="28"/>
  <c r="F90" i="28"/>
  <c r="A90" i="28"/>
  <c r="R89" i="28"/>
  <c r="M89" i="28"/>
  <c r="F89" i="28"/>
  <c r="A89" i="28"/>
  <c r="R88" i="28"/>
  <c r="M88" i="28"/>
  <c r="F88" i="28"/>
  <c r="A88" i="28"/>
  <c r="R87" i="28"/>
  <c r="M87" i="28"/>
  <c r="F87" i="28"/>
  <c r="A87" i="28"/>
  <c r="R86" i="28"/>
  <c r="M86" i="28"/>
  <c r="F86" i="28"/>
  <c r="A86" i="28"/>
  <c r="R85" i="28"/>
  <c r="M85" i="28"/>
  <c r="F85" i="28"/>
  <c r="A85" i="28"/>
  <c r="R84" i="28"/>
  <c r="M84" i="28"/>
  <c r="F84" i="28"/>
  <c r="A84" i="28"/>
  <c r="R83" i="28"/>
  <c r="M83" i="28"/>
  <c r="F83" i="28"/>
  <c r="A83" i="28"/>
  <c r="R82" i="28"/>
  <c r="M82" i="28"/>
  <c r="F82" i="28"/>
  <c r="A82" i="28"/>
  <c r="R81" i="28"/>
  <c r="M81" i="28"/>
  <c r="F81" i="28"/>
  <c r="A81" i="28"/>
  <c r="R80" i="28"/>
  <c r="M80" i="28"/>
  <c r="F80" i="28"/>
  <c r="A80" i="28"/>
  <c r="R79" i="28"/>
  <c r="M79" i="28"/>
  <c r="F79" i="28"/>
  <c r="A79" i="28"/>
  <c r="R78" i="28"/>
  <c r="M78" i="28"/>
  <c r="F78" i="28"/>
  <c r="A78" i="28"/>
  <c r="R77" i="28"/>
  <c r="M77" i="28"/>
  <c r="F77" i="28"/>
  <c r="A77" i="28"/>
  <c r="R76" i="28"/>
  <c r="M76" i="28"/>
  <c r="F76" i="28"/>
  <c r="A76" i="28"/>
  <c r="R75" i="28"/>
  <c r="M75" i="28"/>
  <c r="F75" i="28"/>
  <c r="A75" i="28"/>
  <c r="R74" i="28"/>
  <c r="M74" i="28"/>
  <c r="F74" i="28"/>
  <c r="A74" i="28"/>
  <c r="R73" i="28"/>
  <c r="M73" i="28"/>
  <c r="F73" i="28"/>
  <c r="A73" i="28"/>
  <c r="R72" i="28"/>
  <c r="M72" i="28"/>
  <c r="F72" i="28"/>
  <c r="A72" i="28"/>
  <c r="R71" i="28"/>
  <c r="M71" i="28"/>
  <c r="F71" i="28"/>
  <c r="A71" i="28"/>
  <c r="R70" i="28"/>
  <c r="M70" i="28"/>
  <c r="F70" i="28"/>
  <c r="A70" i="28"/>
  <c r="R69" i="28"/>
  <c r="M69" i="28"/>
  <c r="F69" i="28"/>
  <c r="A69" i="28"/>
  <c r="R68" i="28"/>
  <c r="M68" i="28"/>
  <c r="F68" i="28"/>
  <c r="A68" i="28"/>
  <c r="R67" i="28"/>
  <c r="M67" i="28"/>
  <c r="F67" i="28"/>
  <c r="A67" i="28"/>
  <c r="R66" i="28"/>
  <c r="M66" i="28"/>
  <c r="F66" i="28"/>
  <c r="A66" i="28"/>
  <c r="R65" i="28"/>
  <c r="M65" i="28"/>
  <c r="F65" i="28"/>
  <c r="A65" i="28"/>
  <c r="R64" i="28"/>
  <c r="M64" i="28"/>
  <c r="F64" i="28"/>
  <c r="A64" i="28"/>
  <c r="R63" i="28"/>
  <c r="M63" i="28"/>
  <c r="F63" i="28"/>
  <c r="A63" i="28"/>
  <c r="R62" i="28"/>
  <c r="M62" i="28"/>
  <c r="F62" i="28"/>
  <c r="A62" i="28"/>
  <c r="R61" i="28"/>
  <c r="M61" i="28"/>
  <c r="F61" i="28"/>
  <c r="A61" i="28"/>
  <c r="R60" i="28"/>
  <c r="M60" i="28"/>
  <c r="F60" i="28"/>
  <c r="A60" i="28"/>
  <c r="R59" i="28"/>
  <c r="M59" i="28"/>
  <c r="F59" i="28"/>
  <c r="A59" i="28"/>
  <c r="R58" i="28"/>
  <c r="M58" i="28"/>
  <c r="F58" i="28"/>
  <c r="A58" i="28"/>
  <c r="R57" i="28"/>
  <c r="M57" i="28"/>
  <c r="F57" i="28"/>
  <c r="A57" i="28"/>
  <c r="R56" i="28"/>
  <c r="M56" i="28"/>
  <c r="F56" i="28"/>
  <c r="A56" i="28"/>
  <c r="R55" i="28"/>
  <c r="M55" i="28"/>
  <c r="F55" i="28"/>
  <c r="A55" i="28"/>
  <c r="R54" i="28"/>
  <c r="M54" i="28"/>
  <c r="F54" i="28"/>
  <c r="A54" i="28"/>
  <c r="R53" i="28"/>
  <c r="M53" i="28"/>
  <c r="F53" i="28"/>
  <c r="A53" i="28"/>
  <c r="R52" i="28"/>
  <c r="M52" i="28"/>
  <c r="F52" i="28"/>
  <c r="A52" i="28"/>
  <c r="R51" i="28"/>
  <c r="M51" i="28"/>
  <c r="F51" i="28"/>
  <c r="A51" i="28"/>
  <c r="R50" i="28"/>
  <c r="M50" i="28"/>
  <c r="F50" i="28"/>
  <c r="A50" i="28"/>
  <c r="R49" i="28"/>
  <c r="M49" i="28"/>
  <c r="F49" i="28"/>
  <c r="A49" i="28"/>
  <c r="R48" i="28"/>
  <c r="M48" i="28"/>
  <c r="F48" i="28"/>
  <c r="A48" i="28"/>
  <c r="R47" i="28"/>
  <c r="M47" i="28"/>
  <c r="F47" i="28"/>
  <c r="A47" i="28"/>
  <c r="R46" i="28"/>
  <c r="M46" i="28"/>
  <c r="F46" i="28"/>
  <c r="A46" i="28"/>
  <c r="R45" i="28"/>
  <c r="M45" i="28"/>
  <c r="F45" i="28"/>
  <c r="A45" i="28"/>
  <c r="R44" i="28"/>
  <c r="M44" i="28"/>
  <c r="F44" i="28"/>
  <c r="A44" i="28"/>
  <c r="R43" i="28"/>
  <c r="M43" i="28"/>
  <c r="F43" i="28"/>
  <c r="A43" i="28"/>
  <c r="R42" i="28"/>
  <c r="M42" i="28"/>
  <c r="F42" i="28"/>
  <c r="A42" i="28"/>
  <c r="R41" i="28"/>
  <c r="M41" i="28"/>
  <c r="F41" i="28"/>
  <c r="A41" i="28"/>
  <c r="R40" i="28"/>
  <c r="M40" i="28"/>
  <c r="F40" i="28"/>
  <c r="A40" i="28"/>
  <c r="R39" i="28"/>
  <c r="M39" i="28"/>
  <c r="F39" i="28"/>
  <c r="A39" i="28"/>
  <c r="R38" i="28"/>
  <c r="M38" i="28"/>
  <c r="F38" i="28"/>
  <c r="A38" i="28"/>
  <c r="R37" i="28"/>
  <c r="M37" i="28"/>
  <c r="F37" i="28"/>
  <c r="A37" i="28"/>
  <c r="R36" i="28"/>
  <c r="M36" i="28"/>
  <c r="F36" i="28"/>
  <c r="A36" i="28"/>
  <c r="R35" i="28"/>
  <c r="M35" i="28"/>
  <c r="F35" i="28"/>
  <c r="A35" i="28"/>
  <c r="R34" i="28"/>
  <c r="M34" i="28"/>
  <c r="F34" i="28"/>
  <c r="A34" i="28"/>
  <c r="R33" i="28"/>
  <c r="M33" i="28"/>
  <c r="F33" i="28"/>
  <c r="A33" i="28"/>
  <c r="R32" i="28"/>
  <c r="M32" i="28"/>
  <c r="F32" i="28"/>
  <c r="A32" i="28"/>
  <c r="R31" i="28"/>
  <c r="M31" i="28"/>
  <c r="F31" i="28"/>
  <c r="A31" i="28"/>
  <c r="R30" i="28"/>
  <c r="M30" i="28"/>
  <c r="F30" i="28"/>
  <c r="A30" i="28"/>
  <c r="R29" i="28"/>
  <c r="M29" i="28"/>
  <c r="F29" i="28"/>
  <c r="A29" i="28"/>
  <c r="R28" i="28"/>
  <c r="M28" i="28"/>
  <c r="F28" i="28"/>
  <c r="A28" i="28"/>
  <c r="R27" i="28"/>
  <c r="M27" i="28"/>
  <c r="F27" i="28"/>
  <c r="A27" i="28"/>
  <c r="R26" i="28"/>
  <c r="M26" i="28"/>
  <c r="F26" i="28"/>
  <c r="A26" i="28"/>
  <c r="R25" i="28"/>
  <c r="M25" i="28"/>
  <c r="F25" i="28"/>
  <c r="A25" i="28"/>
  <c r="R24" i="28"/>
  <c r="M24" i="28"/>
  <c r="F24" i="28"/>
  <c r="A24" i="28"/>
  <c r="R23" i="28"/>
  <c r="M23" i="28"/>
  <c r="F23" i="28"/>
  <c r="A23" i="28"/>
  <c r="R22" i="28"/>
  <c r="M22" i="28"/>
  <c r="F22" i="28"/>
  <c r="A22" i="28"/>
  <c r="R21" i="28"/>
  <c r="M21" i="28"/>
  <c r="F21" i="28"/>
  <c r="A21" i="28"/>
  <c r="R20" i="28"/>
  <c r="M20" i="28"/>
  <c r="F20" i="28"/>
  <c r="A20" i="28"/>
  <c r="R19" i="28"/>
  <c r="M19" i="28"/>
  <c r="F19" i="28"/>
  <c r="A19" i="28"/>
  <c r="R18" i="28"/>
  <c r="M18" i="28"/>
  <c r="F18" i="28"/>
  <c r="A18" i="28"/>
  <c r="R17" i="28"/>
  <c r="M17" i="28"/>
  <c r="F17" i="28"/>
  <c r="A17" i="28"/>
  <c r="R16" i="28"/>
  <c r="M16" i="28"/>
  <c r="F16" i="28"/>
  <c r="A16" i="28"/>
  <c r="R15" i="28"/>
  <c r="M15" i="28"/>
  <c r="F15" i="28"/>
  <c r="A15" i="28"/>
  <c r="R14" i="28"/>
  <c r="M14" i="28"/>
  <c r="F14" i="28"/>
  <c r="A14" i="28"/>
  <c r="A13" i="28"/>
  <c r="A12" i="28"/>
  <c r="A11" i="28"/>
  <c r="A10" i="28"/>
  <c r="A9" i="28"/>
  <c r="A8" i="28"/>
  <c r="A7" i="28"/>
  <c r="A6" i="28"/>
  <c r="A5" i="28"/>
  <c r="A4" i="28"/>
  <c r="T94" i="22"/>
  <c r="O94" i="22"/>
  <c r="G94" i="22"/>
  <c r="A94" i="22"/>
  <c r="T93" i="22"/>
  <c r="O93" i="22"/>
  <c r="G93" i="22"/>
  <c r="A93" i="22"/>
  <c r="T92" i="22"/>
  <c r="O92" i="22"/>
  <c r="G92" i="22"/>
  <c r="A92" i="22"/>
  <c r="T91" i="22"/>
  <c r="O91" i="22"/>
  <c r="G91" i="22"/>
  <c r="A91" i="22"/>
  <c r="T90" i="22"/>
  <c r="O90" i="22"/>
  <c r="G90" i="22"/>
  <c r="A90" i="22"/>
  <c r="T89" i="22"/>
  <c r="O89" i="22"/>
  <c r="G89" i="22"/>
  <c r="A89" i="22"/>
  <c r="T88" i="22"/>
  <c r="O88" i="22"/>
  <c r="G88" i="22"/>
  <c r="A88" i="22"/>
  <c r="T87" i="22"/>
  <c r="O87" i="22"/>
  <c r="G87" i="22"/>
  <c r="A87" i="22"/>
  <c r="T50" i="22"/>
  <c r="O50" i="22"/>
  <c r="G50" i="22"/>
  <c r="A50" i="22"/>
  <c r="T49" i="22"/>
  <c r="O49" i="22"/>
  <c r="G49" i="22"/>
  <c r="A49" i="22"/>
  <c r="T48" i="22"/>
  <c r="O48" i="22"/>
  <c r="G48" i="22"/>
  <c r="A48" i="22"/>
  <c r="T47" i="22"/>
  <c r="O47" i="22"/>
  <c r="G47" i="22"/>
  <c r="A47" i="22"/>
  <c r="T46" i="22"/>
  <c r="O46" i="22"/>
  <c r="G46" i="22"/>
  <c r="A46" i="22"/>
  <c r="T45" i="22"/>
  <c r="O45" i="22"/>
  <c r="G45" i="22"/>
  <c r="A45" i="22"/>
  <c r="T44" i="22"/>
  <c r="O44" i="22"/>
  <c r="G44" i="22"/>
  <c r="A44" i="22"/>
  <c r="T43" i="22"/>
  <c r="O43" i="22"/>
  <c r="G43" i="22"/>
  <c r="A43" i="22"/>
  <c r="T42" i="22"/>
  <c r="O42" i="22"/>
  <c r="G42" i="22"/>
  <c r="A42" i="22"/>
  <c r="T41" i="22"/>
  <c r="O41" i="22"/>
  <c r="G41" i="22"/>
  <c r="A41" i="22"/>
  <c r="T40" i="22"/>
  <c r="O40" i="22"/>
  <c r="G40" i="22"/>
  <c r="A40" i="22"/>
  <c r="T39" i="22"/>
  <c r="O39" i="22"/>
  <c r="G39" i="22"/>
  <c r="A39" i="22"/>
  <c r="T38" i="22"/>
  <c r="O38" i="22"/>
  <c r="G38" i="22"/>
  <c r="A38" i="22"/>
  <c r="T37" i="22"/>
  <c r="O37" i="22"/>
  <c r="G37" i="22"/>
  <c r="A37" i="22"/>
  <c r="T36" i="22"/>
  <c r="O36" i="22"/>
  <c r="G36" i="22"/>
  <c r="A36" i="22"/>
  <c r="T35" i="22"/>
  <c r="O35" i="22"/>
  <c r="G35" i="22"/>
  <c r="A35" i="22"/>
  <c r="T34" i="22"/>
  <c r="O34" i="22"/>
  <c r="G34" i="22"/>
  <c r="A34" i="22"/>
  <c r="T33" i="22"/>
  <c r="O33" i="22"/>
  <c r="G33" i="22"/>
  <c r="A33" i="22"/>
  <c r="T32" i="22"/>
  <c r="O32" i="22"/>
  <c r="G32" i="22"/>
  <c r="A32" i="22"/>
  <c r="T31" i="22"/>
  <c r="O31" i="22"/>
  <c r="G31" i="22"/>
  <c r="A31" i="22"/>
  <c r="T30" i="22"/>
  <c r="O30" i="22"/>
  <c r="G30" i="22"/>
  <c r="A30" i="22"/>
  <c r="T29" i="22"/>
  <c r="O29" i="22"/>
  <c r="G29" i="22"/>
  <c r="A29" i="22"/>
  <c r="T28" i="22"/>
  <c r="O28" i="22"/>
  <c r="G28" i="22"/>
  <c r="A28" i="22"/>
  <c r="T27" i="22"/>
  <c r="O27" i="22"/>
  <c r="G27" i="22"/>
  <c r="A27" i="22"/>
  <c r="T26" i="22"/>
  <c r="O26" i="22"/>
  <c r="G26" i="22"/>
  <c r="A26" i="22"/>
  <c r="T25" i="22"/>
  <c r="O25" i="22"/>
  <c r="G25" i="22"/>
  <c r="A25" i="22"/>
  <c r="T24" i="22"/>
  <c r="O24" i="22"/>
  <c r="G24" i="22"/>
  <c r="A24" i="22"/>
  <c r="T23" i="22"/>
  <c r="O23" i="22"/>
  <c r="G23" i="22"/>
  <c r="A23" i="22"/>
  <c r="T22" i="22"/>
  <c r="O22" i="22"/>
  <c r="G22" i="22"/>
  <c r="A22" i="22"/>
  <c r="T21" i="22"/>
  <c r="O21" i="22"/>
  <c r="G21" i="22"/>
  <c r="A21" i="22"/>
  <c r="T20" i="22"/>
  <c r="O20" i="22"/>
  <c r="G20" i="22"/>
  <c r="A20" i="22"/>
  <c r="T19" i="22"/>
  <c r="O19" i="22"/>
  <c r="G19" i="22"/>
  <c r="A19" i="22"/>
  <c r="T18" i="22"/>
  <c r="O18" i="22"/>
  <c r="G18" i="22"/>
  <c r="A18" i="22"/>
  <c r="T17" i="22"/>
  <c r="O17" i="22"/>
  <c r="G17" i="22"/>
  <c r="A17" i="22"/>
  <c r="T16" i="22"/>
  <c r="O16" i="22"/>
  <c r="G16" i="22"/>
  <c r="A16" i="22"/>
  <c r="T15" i="22"/>
  <c r="O15" i="22"/>
  <c r="G15" i="22"/>
  <c r="A15" i="22"/>
  <c r="T14" i="22"/>
  <c r="O14" i="22"/>
  <c r="G14" i="22"/>
  <c r="A14" i="22"/>
  <c r="T13" i="22"/>
  <c r="O13" i="22"/>
  <c r="G13" i="22"/>
  <c r="A13" i="22"/>
  <c r="T12" i="22"/>
  <c r="O12" i="22"/>
  <c r="G12" i="22"/>
  <c r="A12" i="22"/>
  <c r="T11" i="22"/>
  <c r="O11" i="22"/>
  <c r="G11" i="22"/>
  <c r="A11" i="22"/>
  <c r="T10" i="22"/>
  <c r="O10" i="22"/>
  <c r="G10" i="22"/>
  <c r="A10" i="22"/>
  <c r="T9" i="22"/>
  <c r="O9" i="22"/>
  <c r="G9" i="22"/>
  <c r="A9" i="22"/>
  <c r="T8" i="22"/>
  <c r="O8" i="22"/>
  <c r="G8" i="22"/>
  <c r="A8" i="22"/>
  <c r="T7" i="22"/>
  <c r="O7" i="22"/>
  <c r="G7" i="22"/>
  <c r="A7" i="22"/>
  <c r="A103" i="22"/>
  <c r="A102" i="22"/>
  <c r="A101" i="22"/>
  <c r="A100" i="22"/>
  <c r="A99" i="22"/>
  <c r="A98" i="22"/>
  <c r="A97" i="22"/>
  <c r="A96" i="22"/>
  <c r="A95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6" i="22"/>
  <c r="A5" i="22"/>
  <c r="A4" i="22"/>
  <c r="T71" i="22"/>
  <c r="O71" i="22"/>
  <c r="G71" i="22"/>
  <c r="T70" i="22"/>
  <c r="O70" i="22"/>
  <c r="G70" i="22"/>
  <c r="T69" i="22"/>
  <c r="O69" i="22"/>
  <c r="G69" i="22"/>
  <c r="T68" i="22"/>
  <c r="O68" i="22"/>
  <c r="G68" i="22"/>
  <c r="T67" i="22"/>
  <c r="O67" i="22"/>
  <c r="G67" i="22"/>
  <c r="T66" i="22"/>
  <c r="O66" i="22"/>
  <c r="G66" i="22"/>
  <c r="T65" i="22"/>
  <c r="O65" i="22"/>
  <c r="G65" i="22"/>
  <c r="T64" i="22"/>
  <c r="O64" i="22"/>
  <c r="G64" i="22"/>
  <c r="T63" i="22"/>
  <c r="O63" i="22"/>
  <c r="G63" i="22"/>
  <c r="T62" i="22"/>
  <c r="O62" i="22"/>
  <c r="G62" i="22"/>
  <c r="T61" i="22"/>
  <c r="O61" i="22"/>
  <c r="G61" i="22"/>
  <c r="T60" i="22"/>
  <c r="O60" i="22"/>
  <c r="G60" i="22"/>
  <c r="T59" i="22"/>
  <c r="O59" i="22"/>
  <c r="G59" i="22"/>
  <c r="T58" i="22"/>
  <c r="O58" i="22"/>
  <c r="G58" i="22"/>
  <c r="T57" i="22"/>
  <c r="O57" i="22"/>
  <c r="G57" i="22"/>
  <c r="T56" i="22"/>
  <c r="O56" i="22"/>
  <c r="G56" i="22"/>
  <c r="T55" i="22"/>
  <c r="O55" i="22"/>
  <c r="G55" i="22"/>
  <c r="T54" i="22"/>
  <c r="O54" i="22"/>
  <c r="G54" i="22"/>
  <c r="T53" i="22"/>
  <c r="O53" i="22"/>
  <c r="G53" i="22"/>
  <c r="T52" i="22"/>
  <c r="O52" i="22"/>
  <c r="G52" i="22"/>
  <c r="T51" i="22"/>
  <c r="O51" i="22"/>
  <c r="G51" i="22"/>
  <c r="T6" i="22"/>
  <c r="O6" i="22"/>
  <c r="G6" i="22"/>
  <c r="T5" i="22"/>
  <c r="O5" i="22"/>
  <c r="G5" i="22"/>
  <c r="O103" i="22"/>
  <c r="O102" i="22"/>
  <c r="O101" i="22"/>
  <c r="O100" i="22"/>
  <c r="O99" i="22"/>
  <c r="O98" i="22"/>
  <c r="O97" i="22"/>
  <c r="O96" i="22"/>
  <c r="O95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4" i="22"/>
  <c r="T103" i="22"/>
  <c r="T102" i="22"/>
  <c r="T101" i="22"/>
  <c r="T100" i="22"/>
  <c r="T99" i="22"/>
  <c r="T98" i="22"/>
  <c r="T97" i="22"/>
  <c r="T96" i="22"/>
  <c r="T95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4" i="22"/>
  <c r="R104" i="28" l="1"/>
  <c r="G73" i="22"/>
  <c r="G72" i="22"/>
  <c r="G74" i="22" l="1"/>
  <c r="G80" i="22"/>
  <c r="G79" i="22"/>
  <c r="G4" i="22"/>
  <c r="G103" i="22"/>
  <c r="G102" i="22"/>
  <c r="G101" i="22"/>
  <c r="G100" i="22"/>
  <c r="G99" i="22"/>
  <c r="G98" i="22"/>
  <c r="G97" i="22"/>
  <c r="G96" i="22"/>
  <c r="G95" i="22"/>
  <c r="G86" i="22"/>
  <c r="G85" i="22"/>
  <c r="G84" i="22"/>
  <c r="G83" i="22"/>
  <c r="G82" i="22"/>
  <c r="G81" i="22"/>
  <c r="G78" i="22"/>
  <c r="G77" i="22"/>
  <c r="G76" i="22"/>
  <c r="G75" i="22"/>
  <c r="T10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剛</author>
    <author>takashi_t</author>
  </authors>
  <commentList>
    <comment ref="F4" authorId="0" shapeId="0" xr:uid="{C069D631-AFD0-46F6-957D-FDF9194575D6}">
      <text>
        <r>
          <rPr>
            <b/>
            <sz val="9"/>
            <color indexed="81"/>
            <rFont val="ＭＳ Ｐゴシック"/>
            <family val="3"/>
            <charset val="128"/>
          </rPr>
          <t>年齢セルは生年月日を記入すると自動計算されます。直接入力しないようにお願いします。</t>
        </r>
      </text>
    </comment>
    <comment ref="J4" authorId="1" shapeId="0" xr:uid="{65EEA91C-974B-4DF8-AA0C-AF7FCFD1C001}">
      <text>
        <r>
          <rPr>
            <b/>
            <sz val="9"/>
            <color indexed="81"/>
            <rFont val="ＭＳ Ｐゴシック"/>
            <family val="3"/>
            <charset val="128"/>
          </rPr>
          <t>称号はリストから選択してください。</t>
        </r>
      </text>
    </comment>
    <comment ref="S4" authorId="0" shapeId="0" xr:uid="{CDEE7C15-C646-4EB2-B2AF-D11B1DE7E101}">
      <text>
        <r>
          <rPr>
            <b/>
            <sz val="9"/>
            <color indexed="81"/>
            <rFont val="ＭＳ Ｐゴシック"/>
            <family val="3"/>
            <charset val="128"/>
          </rPr>
          <t>登録タイミングを、総会時、六段以上段審査、段審査、級審査、期中から選択してください。</t>
        </r>
      </text>
    </comment>
    <comment ref="R7" authorId="1" shapeId="0" xr:uid="{CD6A453C-E3AE-4445-ADF3-8887B85A9118}">
      <text>
        <r>
          <rPr>
            <b/>
            <sz val="9"/>
            <color indexed="81"/>
            <rFont val="ＭＳ Ｐゴシック"/>
            <family val="3"/>
            <charset val="128"/>
          </rPr>
          <t>称号、区分、準会員を入力すると自動で金額が表示されます。直接入力しないようお願いします。</t>
        </r>
      </text>
    </comment>
    <comment ref="O8" authorId="1" shapeId="0" xr:uid="{9BA603FD-7E2F-4C5B-A1FA-2363E7DF5551}">
      <text>
        <r>
          <rPr>
            <b/>
            <sz val="9"/>
            <color indexed="81"/>
            <rFont val="ＭＳ Ｐゴシック"/>
            <family val="3"/>
            <charset val="128"/>
          </rPr>
          <t>県・市への登録時に職業を細かく登録する必要が出ました。リストから選択してください。</t>
        </r>
      </text>
    </comment>
    <comment ref="L10" authorId="1" shapeId="0" xr:uid="{BF9EBEFF-4187-416C-AFF5-2B2FC891E93A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リストから選択してください。自由に記述されてしまうと後でソートが出来ません。</t>
        </r>
      </text>
    </comment>
    <comment ref="Q11" authorId="1" shapeId="0" xr:uid="{C5B28F7D-94D9-4D56-AE75-6E104BA94F57}">
      <text>
        <r>
          <rPr>
            <b/>
            <sz val="9"/>
            <color indexed="81"/>
            <rFont val="ＭＳ Ｐゴシック"/>
            <family val="3"/>
            <charset val="128"/>
          </rPr>
          <t>準会員、学生準会員はこの欄をリストから選択してください。</t>
        </r>
      </text>
    </comment>
  </commentList>
</comments>
</file>

<file path=xl/sharedStrings.xml><?xml version="1.0" encoding="utf-8"?>
<sst xmlns="http://schemas.openxmlformats.org/spreadsheetml/2006/main" count="403" uniqueCount="109">
  <si>
    <t>生年月日</t>
    <rPh sb="0" eb="2">
      <t>セイネン</t>
    </rPh>
    <rPh sb="2" eb="4">
      <t>ガッピ</t>
    </rPh>
    <phoneticPr fontId="2"/>
  </si>
  <si>
    <t>称号</t>
    <rPh sb="0" eb="2">
      <t>ショウゴウ</t>
    </rPh>
    <phoneticPr fontId="2"/>
  </si>
  <si>
    <t>男</t>
    <rPh sb="0" eb="1">
      <t>オトコ</t>
    </rPh>
    <phoneticPr fontId="2"/>
  </si>
  <si>
    <t>区分</t>
    <rPh sb="0" eb="2">
      <t>クブン</t>
    </rPh>
    <phoneticPr fontId="2"/>
  </si>
  <si>
    <t>NO</t>
    <phoneticPr fontId="2"/>
  </si>
  <si>
    <t>取得年月日</t>
    <rPh sb="0" eb="2">
      <t>シュトク</t>
    </rPh>
    <rPh sb="2" eb="5">
      <t>ネンガッピ</t>
    </rPh>
    <phoneticPr fontId="2"/>
  </si>
  <si>
    <t>級審査</t>
    <rPh sb="0" eb="1">
      <t>キュウ</t>
    </rPh>
    <rPh sb="1" eb="3">
      <t>シンサ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</si>
  <si>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</si>
  <si>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</si>
  <si>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</si>
  <si>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</si>
  <si>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</si>
  <si>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</si>
  <si>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現段級</t>
    <rPh sb="0" eb="1">
      <t>ゲン</t>
    </rPh>
    <rPh sb="1" eb="2">
      <t>ダン</t>
    </rPh>
    <rPh sb="2" eb="3">
      <t>キュウ</t>
    </rPh>
    <phoneticPr fontId="2"/>
  </si>
  <si>
    <t>現段受領年月日</t>
    <rPh sb="0" eb="2">
      <t>ゲンダン</t>
    </rPh>
    <rPh sb="2" eb="4">
      <t>ジュリョウ</t>
    </rPh>
    <rPh sb="4" eb="7">
      <t>ネンガッピ</t>
    </rPh>
    <phoneticPr fontId="2"/>
  </si>
  <si>
    <t>所属</t>
    <rPh sb="0" eb="2">
      <t>ショゾク</t>
    </rPh>
    <phoneticPr fontId="2"/>
  </si>
  <si>
    <t>ﾌﾘｶﾞﾅ</t>
    <phoneticPr fontId="2"/>
  </si>
  <si>
    <t>段審査</t>
    <rPh sb="0" eb="1">
      <t>ダン</t>
    </rPh>
    <rPh sb="1" eb="3">
      <t>シンサ</t>
    </rPh>
    <phoneticPr fontId="2"/>
  </si>
  <si>
    <t>222-0001</t>
    <phoneticPr fontId="2"/>
  </si>
  <si>
    <t>備考</t>
    <rPh sb="0" eb="2">
      <t>ビコウ</t>
    </rPh>
    <phoneticPr fontId="2"/>
  </si>
  <si>
    <t>港北　剣</t>
    <rPh sb="0" eb="2">
      <t>コウホク</t>
    </rPh>
    <rPh sb="3" eb="4">
      <t>ケン</t>
    </rPh>
    <phoneticPr fontId="2"/>
  </si>
  <si>
    <t>045-123-4567</t>
    <phoneticPr fontId="2"/>
  </si>
  <si>
    <t>港北剣友会</t>
    <rPh sb="0" eb="2">
      <t>コウホク</t>
    </rPh>
    <rPh sb="2" eb="5">
      <t>ケンユウカイ</t>
    </rPh>
    <phoneticPr fontId="2"/>
  </si>
  <si>
    <t>ｺｳﾎｸｹﾝ</t>
    <phoneticPr fontId="2"/>
  </si>
  <si>
    <t>六段以上審査</t>
    <rPh sb="0" eb="2">
      <t>ロクダン</t>
    </rPh>
    <rPh sb="2" eb="4">
      <t>イジョウ</t>
    </rPh>
    <rPh sb="4" eb="6">
      <t>シンサ</t>
    </rPh>
    <phoneticPr fontId="2"/>
  </si>
  <si>
    <t>総会時登録</t>
    <rPh sb="0" eb="2">
      <t>ソウカイ</t>
    </rPh>
    <rPh sb="2" eb="3">
      <t>ジ</t>
    </rPh>
    <rPh sb="3" eb="5">
      <t>トウロク</t>
    </rPh>
    <phoneticPr fontId="2"/>
  </si>
  <si>
    <t>港北区港北町1-2-3</t>
    <rPh sb="0" eb="3">
      <t>コウホクク</t>
    </rPh>
    <rPh sb="3" eb="6">
      <t>コウホクチョウ</t>
    </rPh>
    <phoneticPr fontId="2"/>
  </si>
  <si>
    <t>年度会費合計</t>
    <rPh sb="0" eb="2">
      <t>ネンド</t>
    </rPh>
    <rPh sb="2" eb="4">
      <t>カイヒ</t>
    </rPh>
    <rPh sb="4" eb="6">
      <t>ゴウケイ</t>
    </rPh>
    <phoneticPr fontId="2"/>
  </si>
  <si>
    <t>年度会費</t>
    <rPh sb="0" eb="2">
      <t>ネンド</t>
    </rPh>
    <rPh sb="2" eb="4">
      <t>カイヒ</t>
    </rPh>
    <phoneticPr fontId="2"/>
  </si>
  <si>
    <t>－－－</t>
  </si>
  <si>
    <t>－－－</t>
    <phoneticPr fontId="2"/>
  </si>
  <si>
    <t>期中入会時</t>
    <rPh sb="0" eb="2">
      <t>キチュウ</t>
    </rPh>
    <rPh sb="2" eb="4">
      <t>ニュウカイ</t>
    </rPh>
    <rPh sb="4" eb="5">
      <t>ジ</t>
    </rPh>
    <phoneticPr fontId="2"/>
  </si>
  <si>
    <t>登録時期</t>
    <rPh sb="0" eb="2">
      <t>トウロク</t>
    </rPh>
    <rPh sb="2" eb="4">
      <t>ジキ</t>
    </rPh>
    <phoneticPr fontId="2"/>
  </si>
  <si>
    <t>準会員</t>
    <rPh sb="0" eb="3">
      <t>ジュンカイイン</t>
    </rPh>
    <phoneticPr fontId="2"/>
  </si>
  <si>
    <t>小手　面</t>
    <rPh sb="0" eb="2">
      <t>コテ</t>
    </rPh>
    <rPh sb="3" eb="4">
      <t>メン</t>
    </rPh>
    <phoneticPr fontId="2"/>
  </si>
  <si>
    <t>港北区港北町1-1</t>
    <rPh sb="0" eb="3">
      <t>コウホクク</t>
    </rPh>
    <rPh sb="3" eb="6">
      <t>コウホクチョウ</t>
    </rPh>
    <phoneticPr fontId="2"/>
  </si>
  <si>
    <t>教士</t>
    <rPh sb="0" eb="2">
      <t>キョウシ</t>
    </rPh>
    <phoneticPr fontId="2"/>
  </si>
  <si>
    <t>飛込　面</t>
    <rPh sb="0" eb="2">
      <t>トビコ</t>
    </rPh>
    <rPh sb="3" eb="4">
      <t>メン</t>
    </rPh>
    <phoneticPr fontId="2"/>
  </si>
  <si>
    <t>港北区港北町1-2</t>
    <rPh sb="0" eb="3">
      <t>コウホクク</t>
    </rPh>
    <rPh sb="3" eb="6">
      <t>コウホクチョウ</t>
    </rPh>
    <phoneticPr fontId="2"/>
  </si>
  <si>
    <t>突き　面</t>
    <rPh sb="0" eb="1">
      <t>ツ</t>
    </rPh>
    <rPh sb="3" eb="4">
      <t>メン</t>
    </rPh>
    <phoneticPr fontId="2"/>
  </si>
  <si>
    <t>面返し　胴</t>
    <rPh sb="0" eb="1">
      <t>メン</t>
    </rPh>
    <rPh sb="1" eb="2">
      <t>カエ</t>
    </rPh>
    <rPh sb="4" eb="5">
      <t>ドウ</t>
    </rPh>
    <phoneticPr fontId="2"/>
  </si>
  <si>
    <t>小手抜き　面</t>
    <rPh sb="0" eb="2">
      <t>コテ</t>
    </rPh>
    <rPh sb="2" eb="3">
      <t>ヌ</t>
    </rPh>
    <rPh sb="5" eb="6">
      <t>メン</t>
    </rPh>
    <phoneticPr fontId="2"/>
  </si>
  <si>
    <t>相　面</t>
    <rPh sb="0" eb="1">
      <t>アイ</t>
    </rPh>
    <rPh sb="2" eb="3">
      <t>メン</t>
    </rPh>
    <phoneticPr fontId="2"/>
  </si>
  <si>
    <t>引き　面</t>
    <rPh sb="0" eb="1">
      <t>ヒ</t>
    </rPh>
    <rPh sb="3" eb="4">
      <t>メン</t>
    </rPh>
    <phoneticPr fontId="2"/>
  </si>
  <si>
    <t>引き　胴</t>
    <rPh sb="0" eb="1">
      <t>ヒ</t>
    </rPh>
    <rPh sb="3" eb="4">
      <t>ドウ</t>
    </rPh>
    <phoneticPr fontId="2"/>
  </si>
  <si>
    <t>女</t>
    <rPh sb="0" eb="1">
      <t>オンナ</t>
    </rPh>
    <phoneticPr fontId="2"/>
  </si>
  <si>
    <t>小手　面胴</t>
    <rPh sb="0" eb="2">
      <t>コテ</t>
    </rPh>
    <rPh sb="3" eb="4">
      <t>メン</t>
    </rPh>
    <rPh sb="4" eb="5">
      <t>ドウ</t>
    </rPh>
    <phoneticPr fontId="2"/>
  </si>
  <si>
    <t>港北区港北町1-3</t>
    <rPh sb="0" eb="3">
      <t>コウホクク</t>
    </rPh>
    <rPh sb="3" eb="6">
      <t>コウホクチョウ</t>
    </rPh>
    <phoneticPr fontId="2"/>
  </si>
  <si>
    <t>港北区港北町1-4</t>
    <rPh sb="0" eb="3">
      <t>コウホクク</t>
    </rPh>
    <rPh sb="3" eb="6">
      <t>コウホクチョウ</t>
    </rPh>
    <phoneticPr fontId="2"/>
  </si>
  <si>
    <t>港北区港北町1-5</t>
    <rPh sb="0" eb="3">
      <t>コウホクク</t>
    </rPh>
    <rPh sb="3" eb="6">
      <t>コウホクチョウ</t>
    </rPh>
    <phoneticPr fontId="2"/>
  </si>
  <si>
    <t>港北区港北町1-6</t>
    <rPh sb="0" eb="3">
      <t>コウホクク</t>
    </rPh>
    <rPh sb="3" eb="6">
      <t>コウホクチョウ</t>
    </rPh>
    <phoneticPr fontId="2"/>
  </si>
  <si>
    <t>港北区港北町1-7</t>
    <rPh sb="0" eb="3">
      <t>コウホクク</t>
    </rPh>
    <rPh sb="3" eb="6">
      <t>コウホクチョウ</t>
    </rPh>
    <phoneticPr fontId="2"/>
  </si>
  <si>
    <t>支部名：</t>
    <rPh sb="0" eb="2">
      <t>シブ</t>
    </rPh>
    <rPh sb="2" eb="3">
      <t>メイ</t>
    </rPh>
    <phoneticPr fontId="2"/>
  </si>
  <si>
    <t>No.1</t>
    <phoneticPr fontId="2"/>
  </si>
  <si>
    <t>作成日：</t>
    <rPh sb="0" eb="3">
      <t>サクセイビ</t>
    </rPh>
    <phoneticPr fontId="2"/>
  </si>
  <si>
    <t>222-0000</t>
    <phoneticPr fontId="2"/>
  </si>
  <si>
    <t>045-222-3333</t>
    <phoneticPr fontId="2"/>
  </si>
  <si>
    <t>045-222-4444</t>
    <phoneticPr fontId="2"/>
  </si>
  <si>
    <t>045-222-4445</t>
    <phoneticPr fontId="2"/>
  </si>
  <si>
    <t>045-222-4446</t>
    <phoneticPr fontId="2"/>
  </si>
  <si>
    <t>045-222-4447</t>
    <phoneticPr fontId="2"/>
  </si>
  <si>
    <t>045-222-4448</t>
    <phoneticPr fontId="2"/>
  </si>
  <si>
    <t>045-222-4449</t>
    <phoneticPr fontId="2"/>
  </si>
  <si>
    <t>045-222-4450</t>
    <phoneticPr fontId="2"/>
  </si>
  <si>
    <t>ｺﾃﾒﾝ</t>
    <phoneticPr fontId="2"/>
  </si>
  <si>
    <t>ﾄﾋﾞｺﾐﾒﾝ</t>
    <phoneticPr fontId="2"/>
  </si>
  <si>
    <t>ﾂｷﾒﾝ</t>
    <phoneticPr fontId="2"/>
  </si>
  <si>
    <t>ﾒﾝｶｴｼﾄﾞｳ</t>
    <phoneticPr fontId="2"/>
  </si>
  <si>
    <t>ｺﾃﾇｷﾒﾝ</t>
    <phoneticPr fontId="2"/>
  </si>
  <si>
    <t>ｱｲﾒﾝ</t>
    <phoneticPr fontId="2"/>
  </si>
  <si>
    <t>ﾋｷﾒﾝ</t>
    <phoneticPr fontId="2"/>
  </si>
  <si>
    <t>ﾋｷﾄﾞｳ</t>
    <phoneticPr fontId="2"/>
  </si>
  <si>
    <t>ｺﾃﾒﾝﾄﾞｳ</t>
    <phoneticPr fontId="2"/>
  </si>
  <si>
    <t>全剣連番号</t>
    <rPh sb="0" eb="3">
      <t>ゼンケンレン</t>
    </rPh>
    <rPh sb="2" eb="3">
      <t>レン</t>
    </rPh>
    <rPh sb="3" eb="5">
      <t>バンゴウ</t>
    </rPh>
    <phoneticPr fontId="2"/>
  </si>
  <si>
    <t>学生準会員</t>
    <rPh sb="0" eb="2">
      <t>ガクセイ</t>
    </rPh>
    <rPh sb="2" eb="5">
      <t>ジュンカイイン</t>
    </rPh>
    <phoneticPr fontId="2"/>
  </si>
  <si>
    <t>小学生</t>
    <rPh sb="0" eb="2">
      <t>ショウガク</t>
    </rPh>
    <rPh sb="2" eb="3">
      <t>セイ</t>
    </rPh>
    <phoneticPr fontId="2"/>
  </si>
  <si>
    <t>準会員</t>
    <rPh sb="0" eb="3">
      <t>ジュンカイイン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</si>
  <si>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</si>
  <si>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</si>
  <si>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</si>
  <si>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会社員</t>
    <rPh sb="0" eb="3">
      <t>カイシャイン</t>
    </rPh>
    <phoneticPr fontId="2"/>
  </si>
  <si>
    <t>教員</t>
    <rPh sb="0" eb="2">
      <t>キョウイン</t>
    </rPh>
    <phoneticPr fontId="2"/>
  </si>
  <si>
    <t>公務員</t>
    <rPh sb="0" eb="3">
      <t>コウムイン</t>
    </rPh>
    <phoneticPr fontId="2"/>
  </si>
  <si>
    <t>自営業</t>
    <rPh sb="0" eb="3">
      <t>ジエイギョウ</t>
    </rPh>
    <phoneticPr fontId="2"/>
  </si>
  <si>
    <t>主婦</t>
    <rPh sb="0" eb="2">
      <t>シュフ</t>
    </rPh>
    <phoneticPr fontId="2"/>
  </si>
  <si>
    <t>無職</t>
    <rPh sb="0" eb="2">
      <t>ムショク</t>
    </rPh>
    <phoneticPr fontId="2"/>
  </si>
  <si>
    <t>団体役員</t>
    <rPh sb="0" eb="2">
      <t>ダンタイ</t>
    </rPh>
    <rPh sb="2" eb="4">
      <t>ヤクイン</t>
    </rPh>
    <phoneticPr fontId="2"/>
  </si>
  <si>
    <t>範士</t>
    <rPh sb="0" eb="2">
      <t>ハンシ</t>
    </rPh>
    <phoneticPr fontId="2"/>
  </si>
  <si>
    <t>錬士</t>
    <rPh sb="0" eb="2">
      <t>レンシ</t>
    </rPh>
    <phoneticPr fontId="2"/>
  </si>
  <si>
    <t>八</t>
    <rPh sb="0" eb="1">
      <t>ハチ</t>
    </rPh>
    <phoneticPr fontId="2"/>
  </si>
  <si>
    <t>七</t>
    <rPh sb="0" eb="1">
      <t>ナナ</t>
    </rPh>
    <phoneticPr fontId="2"/>
  </si>
  <si>
    <t>六</t>
    <rPh sb="0" eb="1">
      <t>ロク</t>
    </rPh>
    <phoneticPr fontId="2"/>
  </si>
  <si>
    <t>五</t>
    <rPh sb="0" eb="1">
      <t>５</t>
    </rPh>
    <phoneticPr fontId="2"/>
  </si>
  <si>
    <t>四</t>
    <rPh sb="0" eb="1">
      <t>ヨン</t>
    </rPh>
    <phoneticPr fontId="2"/>
  </si>
  <si>
    <t>三</t>
    <rPh sb="0" eb="1">
      <t>サン</t>
    </rPh>
    <phoneticPr fontId="2"/>
  </si>
  <si>
    <t>二</t>
    <rPh sb="0" eb="1">
      <t>ニ</t>
    </rPh>
    <phoneticPr fontId="2"/>
  </si>
  <si>
    <t>初</t>
    <rPh sb="0" eb="1">
      <t>ショ</t>
    </rPh>
    <phoneticPr fontId="2"/>
  </si>
  <si>
    <t>1級</t>
    <rPh sb="1" eb="2">
      <t>キュウ</t>
    </rPh>
    <phoneticPr fontId="2"/>
  </si>
  <si>
    <t>H15.1.1</t>
    <phoneticPr fontId="2"/>
  </si>
  <si>
    <t>港北区港北町1-8</t>
    <rPh sb="0" eb="3">
      <t>コウホクク</t>
    </rPh>
    <rPh sb="3" eb="6">
      <t>コウホクチョウ</t>
    </rPh>
    <phoneticPr fontId="2"/>
  </si>
  <si>
    <t>045-222-4451</t>
    <phoneticPr fontId="2"/>
  </si>
  <si>
    <t>五</t>
    <rPh sb="0" eb="1">
      <t>ゴ</t>
    </rPh>
    <phoneticPr fontId="2"/>
  </si>
  <si>
    <t>称号順位</t>
    <rPh sb="0" eb="2">
      <t>ショウゴウ</t>
    </rPh>
    <rPh sb="2" eb="4">
      <t>ジュンイ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</si>
  <si>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</si>
  <si>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</si>
  <si>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R3年度　港北区剣道連盟　会員登録名簿</t>
    <rPh sb="2" eb="4">
      <t>ネンド</t>
    </rPh>
    <rPh sb="5" eb="8">
      <t>コウホクク</t>
    </rPh>
    <rPh sb="8" eb="10">
      <t>ケンドウ</t>
    </rPh>
    <rPh sb="10" eb="12">
      <t>レンメイ</t>
    </rPh>
    <rPh sb="13" eb="15">
      <t>カイイン</t>
    </rPh>
    <rPh sb="15" eb="17">
      <t>トウロク</t>
    </rPh>
    <rPh sb="17" eb="19">
      <t>メイボ</t>
    </rPh>
    <phoneticPr fontId="2"/>
  </si>
  <si>
    <t>R3.2.27</t>
    <phoneticPr fontId="2"/>
  </si>
  <si>
    <t>R4年度　港北区剣道連盟　会員登録名簿</t>
    <rPh sb="2" eb="4">
      <t>ネンド</t>
    </rPh>
    <rPh sb="5" eb="8">
      <t>コウホクク</t>
    </rPh>
    <rPh sb="8" eb="10">
      <t>ケンドウ</t>
    </rPh>
    <rPh sb="10" eb="12">
      <t>レンメイ</t>
    </rPh>
    <rPh sb="13" eb="15">
      <t>カイイン</t>
    </rPh>
    <rPh sb="15" eb="17">
      <t>トウロク</t>
    </rPh>
    <rPh sb="17" eb="19">
      <t>メイボ</t>
    </rPh>
    <phoneticPr fontId="2"/>
  </si>
  <si>
    <t>R4.10.1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</si>
</sst>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0" fillId="0" borderId="1" xfId="0" applyBorder="1"/>
    <xf numFmtId="57" fontId="0" fillId="0" borderId="1" xfId="0" applyNumberFormat="1" applyBorder="1"/>
    <xf numFmtId="176" fontId="0" fillId="0" borderId="1" xfId="1" applyNumberFormat="1" applyFont="1" applyFill="1" applyBorder="1"/>
    <xf numFmtId="38" fontId="0" fillId="0" borderId="1" xfId="1" applyFont="1" applyFill="1" applyBorder="1"/>
    <xf numFmtId="38" fontId="0" fillId="0" borderId="2" xfId="1" applyFont="1" applyFill="1" applyBorder="1"/>
    <xf numFmtId="0" fontId="0" fillId="0" borderId="1" xfId="4" applyFont="1" applyBorder="1" applyAlignment="1">
      <alignment horizontal="center"/>
    </xf>
    <xf numFmtId="0" fontId="0" fillId="0" borderId="0" xfId="0" quotePrefix="1"/>
    <xf numFmtId="0" fontId="0" fillId="0" borderId="0" xfId="0" applyProtection="1">
      <protection locked="0"/>
    </xf>
    <xf numFmtId="49" fontId="0" fillId="0" borderId="1" xfId="4" applyNumberFormat="1" applyFont="1" applyBorder="1" applyAlignment="1">
      <alignment horizontal="center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0" fillId="0" borderId="1" xfId="4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49" fontId="0" fillId="0" borderId="1" xfId="4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6" fillId="0" borderId="3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177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49" fontId="0" fillId="0" borderId="2" xfId="1" applyNumberFormat="1" applyFont="1" applyFill="1" applyBorder="1" applyAlignment="1" applyProtection="1">
      <alignment vertical="center"/>
      <protection locked="0"/>
    </xf>
    <xf numFmtId="49" fontId="0" fillId="0" borderId="1" xfId="1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" xfId="4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104"/>
  <sheetViews>
    <sheetView tabSelected="1" zoomScale="93" zoomScaleNormal="93" zoomScalePageLayoutView="93" workbookViewId="0">
      <selection activeCell="T10" sqref="T10"/>
    </sheetView>
  </sheetViews>
  <sheetFormatPr baseColWidth="10" defaultColWidth="9" defaultRowHeight="22"/>
  <cols>
    <col min="1" max="1" width="6.5" style="22" customWidth="1"/>
    <col min="2" max="2" width="11" style="22" bestFit="1" customWidth="1"/>
    <col min="3" max="3" width="11.5" style="49" bestFit="1" customWidth="1" phonetic="1"/>
    <col min="4" max="4" width="12.1640625" style="51" bestFit="1" customWidth="1"/>
    <col min="5" max="5" width="3.83203125" style="22" bestFit="1" customWidth="1"/>
    <col min="6" max="6" width="10.1640625" style="51" customWidth="1"/>
    <col min="7" max="7" width="8.1640625" style="23" customWidth="1"/>
    <col min="8" max="8" width="9.1640625" style="12" customWidth="1"/>
    <col min="9" max="9" width="32.6640625" style="51" customWidth="1"/>
    <col min="10" max="10" width="14.6640625" style="12" customWidth="1"/>
    <col min="11" max="11" width="9" style="14" customWidth="1"/>
    <col min="12" max="12" width="9" style="14" hidden="1" customWidth="1"/>
    <col min="13" max="13" width="12.1640625" style="51" customWidth="1"/>
    <col min="14" max="14" width="6.6640625" style="14" customWidth="1"/>
    <col min="15" max="15" width="6.6640625" style="14" hidden="1" customWidth="1"/>
    <col min="16" max="16" width="10.6640625" style="51" customWidth="1"/>
    <col min="17" max="17" width="8.1640625" style="14" customWidth="1"/>
    <col min="18" max="19" width="11.6640625" style="14" customWidth="1"/>
    <col min="20" max="20" width="11.6640625" style="37" customWidth="1"/>
    <col min="21" max="21" width="12.6640625" style="12" customWidth="1"/>
    <col min="22" max="22" width="13.1640625" style="12" customWidth="1"/>
    <col min="23" max="16384" width="9" style="8"/>
  </cols>
  <sheetData>
    <row r="1" spans="1:22">
      <c r="A1" s="35" t="s">
        <v>107</v>
      </c>
      <c r="H1" s="21" t="s">
        <v>53</v>
      </c>
      <c r="I1" s="54"/>
      <c r="J1" s="19" t="s">
        <v>52</v>
      </c>
      <c r="K1" s="61"/>
      <c r="L1" s="61"/>
      <c r="M1" s="61"/>
      <c r="N1" s="61"/>
      <c r="O1" s="61"/>
      <c r="P1" s="61"/>
      <c r="Q1" s="21"/>
      <c r="R1" s="21"/>
      <c r="S1" s="21"/>
      <c r="T1" s="36" t="s">
        <v>54</v>
      </c>
      <c r="U1" s="62" t="s">
        <v>108</v>
      </c>
      <c r="V1" s="62"/>
    </row>
    <row r="3" spans="1:22" ht="26" customHeight="1">
      <c r="A3" s="24" t="s">
        <v>4</v>
      </c>
      <c r="B3" s="24" t="s">
        <v>73</v>
      </c>
      <c r="C3" s="50" t="s">
        <v>7</v>
      </c>
      <c r="D3" s="52" t="s">
        <v>16</v>
      </c>
      <c r="E3" s="24" t="s">
        <v>8</v>
      </c>
      <c r="F3" s="52" t="s">
        <v>0</v>
      </c>
      <c r="G3" s="25" t="s">
        <v>9</v>
      </c>
      <c r="H3" s="15" t="s">
        <v>10</v>
      </c>
      <c r="I3" s="52" t="s">
        <v>11</v>
      </c>
      <c r="J3" s="15" t="s">
        <v>12</v>
      </c>
      <c r="K3" s="15" t="s">
        <v>1</v>
      </c>
      <c r="L3" s="15" t="s">
        <v>102</v>
      </c>
      <c r="M3" s="52" t="s">
        <v>5</v>
      </c>
      <c r="N3" s="15" t="s">
        <v>13</v>
      </c>
      <c r="O3" s="15"/>
      <c r="P3" s="52" t="s">
        <v>14</v>
      </c>
      <c r="Q3" s="15" t="s">
        <v>3</v>
      </c>
      <c r="R3" s="15" t="s">
        <v>15</v>
      </c>
      <c r="S3" s="15" t="s">
        <v>76</v>
      </c>
      <c r="T3" s="25" t="s">
        <v>28</v>
      </c>
      <c r="U3" s="15" t="s">
        <v>32</v>
      </c>
      <c r="V3" s="15" t="s">
        <v>19</v>
      </c>
    </row>
    <row r="4" spans="1:22" ht="26" customHeight="1">
      <c r="A4" s="26">
        <f>ROW()-3</f>
        <v>1</v>
      </c>
      <c r="B4" s="27"/>
      <c r="C4" s="46" ph="1"/>
      <c r="D4" s="48"/>
      <c r="E4" s="26"/>
      <c r="F4" s="10"/>
      <c r="G4" s="28">
        <f ca="1">DATEDIF(F4,TODAY(),"Y")</f>
        <v>122</v>
      </c>
      <c r="H4" s="17"/>
      <c r="I4" s="10"/>
      <c r="J4" s="11"/>
      <c r="K4" s="18"/>
      <c r="L4" s="60" t="e">
        <f>VLOOKUP(K4,関数設定用!$A$34:$B$37,2,FALSE)</f>
        <v>#N/A</v>
      </c>
      <c r="M4" s="48"/>
      <c r="N4" s="16"/>
      <c r="O4" s="38" t="e">
        <f>VLOOKUP(N4,関数設定用!$A$39:$B$47,2,FALSE)</f>
        <v>#N/A</v>
      </c>
      <c r="P4" s="48"/>
      <c r="Q4" s="18" t="s">
        <v>29</v>
      </c>
      <c r="R4" s="18"/>
      <c r="S4" s="18"/>
      <c r="T4" s="39">
        <f>IF(S4="準会員",2000,IF(S4="学生準会員",1000,IF(K4="",VLOOKUP(Q4,関数設定用!$A$2:$B$13,2,FALSE),5000)))</f>
        <v>0</v>
      </c>
      <c r="U4" s="40"/>
      <c r="V4" s="41"/>
    </row>
    <row r="5" spans="1:22" ht="26" customHeight="1">
      <c r="A5" s="26">
        <f t="shared" ref="A5:A103" si="0">ROW()-3</f>
        <v>2</v>
      </c>
      <c r="B5" s="29"/>
      <c r="C5" s="46" ph="1"/>
      <c r="D5" s="48"/>
      <c r="E5" s="26"/>
      <c r="F5" s="53"/>
      <c r="G5" s="28">
        <f t="shared" ref="G5:G71" ca="1" si="1">DATEDIF(F5,TODAY(),"Y")</f>
        <v>122</v>
      </c>
      <c r="H5" s="17"/>
      <c r="I5" s="10"/>
      <c r="J5" s="11"/>
      <c r="K5" s="18"/>
      <c r="L5" s="60" t="e">
        <f>VLOOKUP(K5,関数設定用!$A$34:$B$37,2,FALSE)</f>
        <v>#N/A</v>
      </c>
      <c r="M5" s="48"/>
      <c r="N5" s="16"/>
      <c r="O5" s="38" t="e">
        <f>VLOOKUP(N5,関数設定用!$A$39:$B$47,2,FALSE)</f>
        <v>#N/A</v>
      </c>
      <c r="P5" s="48"/>
      <c r="Q5" s="18" t="s">
        <v>29</v>
      </c>
      <c r="R5" s="18"/>
      <c r="S5" s="18"/>
      <c r="T5" s="39">
        <f>IF(S5="準会員",2000,IF(S5="学生準会員",1000,IF(K5="",VLOOKUP(Q5,関数設定用!$A$2:$B$13,2,FALSE),5000)))</f>
        <v>0</v>
      </c>
      <c r="U5" s="40"/>
      <c r="V5" s="17"/>
    </row>
    <row r="6" spans="1:22" ht="26" customHeight="1">
      <c r="A6" s="26">
        <f t="shared" si="0"/>
        <v>3</v>
      </c>
      <c r="B6" s="29"/>
      <c r="C6" s="46" ph="1"/>
      <c r="D6" s="48"/>
      <c r="E6" s="26"/>
      <c r="F6" s="10"/>
      <c r="G6" s="28">
        <f t="shared" ca="1" si="1"/>
        <v>122</v>
      </c>
      <c r="H6" s="17"/>
      <c r="I6" s="10"/>
      <c r="J6" s="11"/>
      <c r="K6" s="18"/>
      <c r="L6" s="60" t="e">
        <f>VLOOKUP(K6,関数設定用!$A$34:$B$37,2,FALSE)</f>
        <v>#N/A</v>
      </c>
      <c r="M6" s="48"/>
      <c r="N6" s="16"/>
      <c r="O6" s="38" t="e">
        <f>VLOOKUP(N6,関数設定用!$A$39:$B$47,2,FALSE)</f>
        <v>#N/A</v>
      </c>
      <c r="P6" s="48"/>
      <c r="Q6" s="18" t="s">
        <v>29</v>
      </c>
      <c r="R6" s="18"/>
      <c r="S6" s="18"/>
      <c r="T6" s="39">
        <f>IF(S6="準会員",2000,IF(S6="学生準会員",1000,IF(K6="",VLOOKUP(Q6,関数設定用!$A$2:$B$13,2,FALSE),5000)))</f>
        <v>0</v>
      </c>
      <c r="U6" s="40"/>
      <c r="V6" s="17"/>
    </row>
    <row r="7" spans="1:22" ht="26" customHeight="1">
      <c r="A7" s="26">
        <f t="shared" si="0"/>
        <v>4</v>
      </c>
      <c r="B7" s="29"/>
      <c r="C7" s="46" ph="1"/>
      <c r="D7" s="48"/>
      <c r="E7" s="26"/>
      <c r="F7" s="10"/>
      <c r="G7" s="28">
        <f t="shared" ref="G7:G50" ca="1" si="2">DATEDIF(F7,TODAY(),"Y")</f>
        <v>122</v>
      </c>
      <c r="H7" s="17"/>
      <c r="I7" s="10"/>
      <c r="J7" s="11"/>
      <c r="K7" s="18"/>
      <c r="L7" s="60" t="e">
        <f>VLOOKUP(K7,関数設定用!$A$34:$B$37,2,FALSE)</f>
        <v>#N/A</v>
      </c>
      <c r="M7" s="48"/>
      <c r="N7" s="16"/>
      <c r="O7" s="38" t="e">
        <f>VLOOKUP(N7,関数設定用!$A$39:$B$47,2,FALSE)</f>
        <v>#N/A</v>
      </c>
      <c r="P7" s="48"/>
      <c r="Q7" s="18" t="s">
        <v>29</v>
      </c>
      <c r="R7" s="18"/>
      <c r="S7" s="18"/>
      <c r="T7" s="39">
        <f>IF(S7="準会員",2000,IF(S7="学生準会員",1000,IF(K7="",VLOOKUP(Q7,関数設定用!$A$2:$B$13,2,FALSE),5000)))</f>
        <v>0</v>
      </c>
      <c r="U7" s="40"/>
      <c r="V7" s="17"/>
    </row>
    <row r="8" spans="1:22" ht="26" customHeight="1">
      <c r="A8" s="26">
        <f t="shared" si="0"/>
        <v>5</v>
      </c>
      <c r="B8" s="29"/>
      <c r="C8" s="46" ph="1"/>
      <c r="D8" s="48"/>
      <c r="E8" s="26"/>
      <c r="F8" s="10"/>
      <c r="G8" s="28">
        <f t="shared" ca="1" si="2"/>
        <v>122</v>
      </c>
      <c r="H8" s="17"/>
      <c r="I8" s="10"/>
      <c r="J8" s="11"/>
      <c r="K8" s="18"/>
      <c r="L8" s="60" t="e">
        <f>VLOOKUP(K8,関数設定用!$A$34:$B$37,2,FALSE)</f>
        <v>#N/A</v>
      </c>
      <c r="M8" s="48"/>
      <c r="N8" s="16"/>
      <c r="O8" s="38" t="e">
        <f>VLOOKUP(N8,関数設定用!$A$39:$B$47,2,FALSE)</f>
        <v>#N/A</v>
      </c>
      <c r="P8" s="48"/>
      <c r="Q8" s="18" t="s">
        <v>29</v>
      </c>
      <c r="R8" s="18"/>
      <c r="S8" s="18"/>
      <c r="T8" s="39">
        <f>IF(S8="準会員",2000,IF(S8="学生準会員",1000,IF(K8="",VLOOKUP(Q8,関数設定用!$A$2:$B$13,2,FALSE),5000)))</f>
        <v>0</v>
      </c>
      <c r="U8" s="40"/>
      <c r="V8" s="41"/>
    </row>
    <row r="9" spans="1:22" ht="26" customHeight="1">
      <c r="A9" s="26">
        <f t="shared" si="0"/>
        <v>6</v>
      </c>
      <c r="B9" s="31"/>
      <c r="C9" s="46" ph="1"/>
      <c r="D9" s="48"/>
      <c r="E9" s="26"/>
      <c r="F9" s="10"/>
      <c r="G9" s="28">
        <f t="shared" ca="1" si="2"/>
        <v>122</v>
      </c>
      <c r="H9" s="17"/>
      <c r="I9" s="10"/>
      <c r="J9" s="11"/>
      <c r="K9" s="18"/>
      <c r="L9" s="60" t="e">
        <f>VLOOKUP(K9,関数設定用!$A$34:$B$37,2,FALSE)</f>
        <v>#N/A</v>
      </c>
      <c r="M9" s="48"/>
      <c r="N9" s="16"/>
      <c r="O9" s="38" t="e">
        <f>VLOOKUP(N9,関数設定用!$A$39:$B$47,2,FALSE)</f>
        <v>#N/A</v>
      </c>
      <c r="P9" s="48"/>
      <c r="Q9" s="18" t="s">
        <v>29</v>
      </c>
      <c r="R9" s="18"/>
      <c r="S9" s="18"/>
      <c r="T9" s="39">
        <f>IF(S9="準会員",2000,IF(S9="学生準会員",1000,IF(K9="",VLOOKUP(Q9,関数設定用!$A$2:$B$13,2,FALSE),5000)))</f>
        <v>0</v>
      </c>
      <c r="U9" s="40"/>
      <c r="V9" s="41"/>
    </row>
    <row r="10" spans="1:22" ht="26" customHeight="1">
      <c r="A10" s="26">
        <f t="shared" si="0"/>
        <v>7</v>
      </c>
      <c r="B10" s="31"/>
      <c r="C10" s="46" ph="1"/>
      <c r="D10" s="48"/>
      <c r="E10" s="26"/>
      <c r="F10" s="10"/>
      <c r="G10" s="28">
        <f t="shared" ca="1" si="2"/>
        <v>122</v>
      </c>
      <c r="H10" s="17"/>
      <c r="I10" s="10"/>
      <c r="J10" s="11"/>
      <c r="K10" s="18"/>
      <c r="L10" s="60" t="e">
        <f>VLOOKUP(K10,関数設定用!$A$34:$B$37,2,FALSE)</f>
        <v>#N/A</v>
      </c>
      <c r="M10" s="48"/>
      <c r="N10" s="16"/>
      <c r="O10" s="38" t="e">
        <f>VLOOKUP(N10,関数設定用!$A$39:$B$47,2,FALSE)</f>
        <v>#N/A</v>
      </c>
      <c r="P10" s="48"/>
      <c r="Q10" s="18" t="s">
        <v>29</v>
      </c>
      <c r="R10" s="18"/>
      <c r="S10" s="18"/>
      <c r="T10" s="39">
        <f>IF(S10="準会員",2000,IF(S10="学生準会員",1000,IF(K10="",VLOOKUP(Q10,関数設定用!$A$2:$B$13,2,FALSE),5000)))</f>
        <v>0</v>
      </c>
      <c r="U10" s="40"/>
      <c r="V10" s="17"/>
    </row>
    <row r="11" spans="1:22" ht="26" customHeight="1">
      <c r="A11" s="26">
        <f t="shared" si="0"/>
        <v>8</v>
      </c>
      <c r="B11" s="32"/>
      <c r="C11" s="46" ph="1"/>
      <c r="D11" s="48"/>
      <c r="E11" s="26"/>
      <c r="F11" s="10"/>
      <c r="G11" s="28">
        <f t="shared" ca="1" si="2"/>
        <v>122</v>
      </c>
      <c r="H11" s="17"/>
      <c r="I11" s="10"/>
      <c r="J11" s="11"/>
      <c r="K11" s="18"/>
      <c r="L11" s="60" t="e">
        <f>VLOOKUP(K11,関数設定用!$A$34:$B$37,2,FALSE)</f>
        <v>#N/A</v>
      </c>
      <c r="M11" s="48"/>
      <c r="N11" s="16"/>
      <c r="O11" s="38" t="e">
        <f>VLOOKUP(N11,関数設定用!$A$39:$B$47,2,FALSE)</f>
        <v>#N/A</v>
      </c>
      <c r="P11" s="48"/>
      <c r="Q11" s="18" t="s">
        <v>29</v>
      </c>
      <c r="R11" s="18"/>
      <c r="S11" s="18"/>
      <c r="T11" s="39">
        <f>IF(S11="準会員",2000,IF(S11="学生準会員",1000,IF(K11="",VLOOKUP(Q11,関数設定用!$A$2:$B$13,2,FALSE),5000)))</f>
        <v>0</v>
      </c>
      <c r="U11" s="40"/>
      <c r="V11" s="17"/>
    </row>
    <row r="12" spans="1:22" ht="26" customHeight="1">
      <c r="A12" s="26">
        <f t="shared" si="0"/>
        <v>9</v>
      </c>
      <c r="B12" s="33"/>
      <c r="C12" s="46" ph="1"/>
      <c r="D12" s="48"/>
      <c r="E12" s="26"/>
      <c r="F12" s="10"/>
      <c r="G12" s="28">
        <f t="shared" ca="1" si="2"/>
        <v>122</v>
      </c>
      <c r="H12" s="17"/>
      <c r="I12" s="10"/>
      <c r="J12" s="11"/>
      <c r="K12" s="18"/>
      <c r="L12" s="60" t="e">
        <f>VLOOKUP(K12,関数設定用!$A$34:$B$37,2,FALSE)</f>
        <v>#N/A</v>
      </c>
      <c r="M12" s="48"/>
      <c r="N12" s="16"/>
      <c r="O12" s="38" t="e">
        <f>VLOOKUP(N12,関数設定用!$A$39:$B$47,2,FALSE)</f>
        <v>#N/A</v>
      </c>
      <c r="P12" s="48"/>
      <c r="Q12" s="18" t="s">
        <v>29</v>
      </c>
      <c r="R12" s="18"/>
      <c r="S12" s="18"/>
      <c r="T12" s="39">
        <f>IF(S12="準会員",2000,IF(S12="学生準会員",1000,IF(K12="",VLOOKUP(Q12,関数設定用!$A$2:$B$13,2,FALSE),5000)))</f>
        <v>0</v>
      </c>
      <c r="U12" s="40"/>
      <c r="V12" s="41"/>
    </row>
    <row r="13" spans="1:22" ht="26" customHeight="1">
      <c r="A13" s="26">
        <f t="shared" si="0"/>
        <v>10</v>
      </c>
      <c r="B13" s="31"/>
      <c r="C13" s="46" ph="1"/>
      <c r="D13" s="48"/>
      <c r="E13" s="26"/>
      <c r="F13" s="10"/>
      <c r="G13" s="28">
        <f t="shared" ca="1" si="2"/>
        <v>122</v>
      </c>
      <c r="H13" s="17"/>
      <c r="I13" s="10"/>
      <c r="J13" s="11"/>
      <c r="K13" s="18"/>
      <c r="L13" s="60" t="e">
        <f>VLOOKUP(K13,関数設定用!$A$34:$B$37,2,FALSE)</f>
        <v>#N/A</v>
      </c>
      <c r="M13" s="48"/>
      <c r="N13" s="16"/>
      <c r="O13" s="38" t="e">
        <f>VLOOKUP(N13,関数設定用!$A$39:$B$47,2,FALSE)</f>
        <v>#N/A</v>
      </c>
      <c r="P13" s="48"/>
      <c r="Q13" s="18" t="s">
        <v>29</v>
      </c>
      <c r="R13" s="18"/>
      <c r="S13" s="18"/>
      <c r="T13" s="39">
        <f>IF(S13="準会員",2000,IF(S13="学生準会員",1000,IF(K13="",VLOOKUP(Q13,関数設定用!$A$2:$B$13,2,FALSE),5000)))</f>
        <v>0</v>
      </c>
      <c r="U13" s="40"/>
      <c r="V13" s="41"/>
    </row>
    <row r="14" spans="1:22" ht="26" customHeight="1">
      <c r="A14" s="26">
        <f t="shared" si="0"/>
        <v>11</v>
      </c>
      <c r="B14" s="26"/>
      <c r="C14" s="46" ph="1"/>
      <c r="D14" s="48"/>
      <c r="E14" s="26"/>
      <c r="F14" s="48"/>
      <c r="G14" s="28">
        <f t="shared" ca="1" si="2"/>
        <v>122</v>
      </c>
      <c r="H14" s="17"/>
      <c r="I14" s="52"/>
      <c r="J14" s="17"/>
      <c r="K14" s="18"/>
      <c r="L14" s="60" t="e">
        <f>VLOOKUP(K14,関数設定用!$A$34:$B$37,2,FALSE)</f>
        <v>#N/A</v>
      </c>
      <c r="M14" s="48"/>
      <c r="N14" s="16"/>
      <c r="O14" s="38" t="e">
        <f>VLOOKUP(N14,関数設定用!$A$39:$B$47,2,FALSE)</f>
        <v>#N/A</v>
      </c>
      <c r="P14" s="48"/>
      <c r="Q14" s="18" t="s">
        <v>29</v>
      </c>
      <c r="R14" s="18"/>
      <c r="S14" s="18"/>
      <c r="T14" s="39">
        <f>IF(S14="準会員",2000,IF(S14="学生準会員",1000,IF(K14="",VLOOKUP(Q14,関数設定用!$A$2:$B$13,2,FALSE),5000)))</f>
        <v>0</v>
      </c>
      <c r="U14" s="40"/>
      <c r="V14" s="41"/>
    </row>
    <row r="15" spans="1:22" ht="26" customHeight="1">
      <c r="A15" s="26">
        <f t="shared" si="0"/>
        <v>12</v>
      </c>
      <c r="B15" s="26"/>
      <c r="C15" s="46" ph="1"/>
      <c r="D15" s="48"/>
      <c r="E15" s="26"/>
      <c r="F15" s="48"/>
      <c r="G15" s="28">
        <f t="shared" ca="1" si="2"/>
        <v>122</v>
      </c>
      <c r="H15" s="17"/>
      <c r="I15" s="52"/>
      <c r="J15" s="17"/>
      <c r="K15" s="18"/>
      <c r="L15" s="60" t="e">
        <f>VLOOKUP(K15,関数設定用!$A$34:$B$37,2,FALSE)</f>
        <v>#N/A</v>
      </c>
      <c r="M15" s="48"/>
      <c r="N15" s="16"/>
      <c r="O15" s="38" t="e">
        <f>VLOOKUP(N15,関数設定用!$A$39:$B$47,2,FALSE)</f>
        <v>#N/A</v>
      </c>
      <c r="P15" s="48"/>
      <c r="Q15" s="18" t="s">
        <v>29</v>
      </c>
      <c r="R15" s="55"/>
      <c r="S15" s="18"/>
      <c r="T15" s="39">
        <f>IF(S15="準会員",2000,IF(S15="学生準会員",1000,IF(K15="",VLOOKUP(Q15,関数設定用!$A$2:$B$13,2,FALSE),5000)))</f>
        <v>0</v>
      </c>
      <c r="U15" s="40"/>
      <c r="V15" s="17"/>
    </row>
    <row r="16" spans="1:22" ht="26" customHeight="1">
      <c r="A16" s="26">
        <f t="shared" si="0"/>
        <v>13</v>
      </c>
      <c r="B16" s="26"/>
      <c r="C16" s="46" ph="1"/>
      <c r="D16" s="48"/>
      <c r="E16" s="26"/>
      <c r="F16" s="48"/>
      <c r="G16" s="28">
        <f t="shared" ca="1" si="2"/>
        <v>122</v>
      </c>
      <c r="H16" s="17"/>
      <c r="I16" s="52"/>
      <c r="J16" s="17"/>
      <c r="K16" s="18"/>
      <c r="L16" s="60" t="e">
        <f>VLOOKUP(K16,関数設定用!$A$34:$B$37,2,FALSE)</f>
        <v>#N/A</v>
      </c>
      <c r="M16" s="48"/>
      <c r="N16" s="16"/>
      <c r="O16" s="38" t="e">
        <f>VLOOKUP(N16,関数設定用!$A$39:$B$47,2,FALSE)</f>
        <v>#N/A</v>
      </c>
      <c r="P16" s="48"/>
      <c r="Q16" s="18" t="s">
        <v>29</v>
      </c>
      <c r="R16" s="55"/>
      <c r="S16" s="18"/>
      <c r="T16" s="39">
        <f>IF(S16="準会員",2000,IF(S16="学生準会員",1000,IF(K16="",VLOOKUP(Q16,関数設定用!$A$2:$B$13,2,FALSE),5000)))</f>
        <v>0</v>
      </c>
      <c r="U16" s="40"/>
      <c r="V16" s="17"/>
    </row>
    <row r="17" spans="1:22" ht="26" customHeight="1">
      <c r="A17" s="26">
        <f t="shared" si="0"/>
        <v>14</v>
      </c>
      <c r="B17" s="26"/>
      <c r="C17" s="46" ph="1"/>
      <c r="D17" s="48"/>
      <c r="E17" s="26"/>
      <c r="F17" s="48"/>
      <c r="G17" s="28">
        <f t="shared" ca="1" si="2"/>
        <v>122</v>
      </c>
      <c r="H17" s="17"/>
      <c r="I17" s="52"/>
      <c r="J17" s="17"/>
      <c r="K17" s="18"/>
      <c r="L17" s="60" t="e">
        <f>VLOOKUP(K17,関数設定用!$A$34:$B$37,2,FALSE)</f>
        <v>#N/A</v>
      </c>
      <c r="M17" s="48"/>
      <c r="N17" s="16"/>
      <c r="O17" s="38" t="e">
        <f>VLOOKUP(N17,関数設定用!$A$39:$B$47,2,FALSE)</f>
        <v>#N/A</v>
      </c>
      <c r="P17" s="48"/>
      <c r="Q17" s="18" t="s">
        <v>29</v>
      </c>
      <c r="R17" s="55"/>
      <c r="S17" s="18"/>
      <c r="T17" s="39">
        <f>IF(S17="準会員",2000,IF(S17="学生準会員",1000,IF(K17="",VLOOKUP(Q17,関数設定用!$A$2:$B$13,2,FALSE),5000)))</f>
        <v>0</v>
      </c>
      <c r="U17" s="40"/>
      <c r="V17" s="17"/>
    </row>
    <row r="18" spans="1:22" ht="26" customHeight="1">
      <c r="A18" s="26">
        <f t="shared" si="0"/>
        <v>15</v>
      </c>
      <c r="B18" s="26"/>
      <c r="C18" s="46" ph="1"/>
      <c r="D18" s="48"/>
      <c r="E18" s="26"/>
      <c r="F18" s="48"/>
      <c r="G18" s="28">
        <f t="shared" ca="1" si="2"/>
        <v>122</v>
      </c>
      <c r="H18" s="17"/>
      <c r="I18" s="52"/>
      <c r="J18" s="17"/>
      <c r="K18" s="18"/>
      <c r="L18" s="60" t="e">
        <f>VLOOKUP(K18,関数設定用!$A$34:$B$37,2,FALSE)</f>
        <v>#N/A</v>
      </c>
      <c r="M18" s="48"/>
      <c r="N18" s="16"/>
      <c r="O18" s="38" t="e">
        <f>VLOOKUP(N18,関数設定用!$A$39:$B$47,2,FALSE)</f>
        <v>#N/A</v>
      </c>
      <c r="P18" s="48"/>
      <c r="Q18" s="18" t="s">
        <v>29</v>
      </c>
      <c r="R18" s="55"/>
      <c r="S18" s="18"/>
      <c r="T18" s="39">
        <f>IF(S18="準会員",2000,IF(S18="学生準会員",1000,IF(K18="",VLOOKUP(Q18,関数設定用!$A$2:$B$13,2,FALSE),5000)))</f>
        <v>0</v>
      </c>
      <c r="U18" s="40"/>
      <c r="V18" s="17"/>
    </row>
    <row r="19" spans="1:22" ht="26" customHeight="1">
      <c r="A19" s="26">
        <f t="shared" si="0"/>
        <v>16</v>
      </c>
      <c r="B19" s="26"/>
      <c r="C19" s="46" ph="1"/>
      <c r="D19" s="48"/>
      <c r="E19" s="26"/>
      <c r="F19" s="48"/>
      <c r="G19" s="28">
        <f t="shared" ca="1" si="2"/>
        <v>122</v>
      </c>
      <c r="H19" s="17"/>
      <c r="I19" s="52"/>
      <c r="J19" s="17"/>
      <c r="K19" s="18"/>
      <c r="L19" s="60" t="e">
        <f>VLOOKUP(K19,関数設定用!$A$34:$B$37,2,FALSE)</f>
        <v>#N/A</v>
      </c>
      <c r="M19" s="48"/>
      <c r="N19" s="16"/>
      <c r="O19" s="38" t="e">
        <f>VLOOKUP(N19,関数設定用!$A$39:$B$47,2,FALSE)</f>
        <v>#N/A</v>
      </c>
      <c r="P19" s="48"/>
      <c r="Q19" s="18" t="s">
        <v>29</v>
      </c>
      <c r="R19" s="18"/>
      <c r="S19" s="18"/>
      <c r="T19" s="39">
        <f>IF(S19="準会員",2000,IF(S19="学生準会員",1000,IF(K19="",VLOOKUP(Q19,関数設定用!$A$2:$B$13,2,FALSE),5000)))</f>
        <v>0</v>
      </c>
      <c r="U19" s="40"/>
      <c r="V19" s="17"/>
    </row>
    <row r="20" spans="1:22" ht="26" customHeight="1">
      <c r="A20" s="26">
        <f t="shared" si="0"/>
        <v>17</v>
      </c>
      <c r="B20" s="26"/>
      <c r="C20" s="46" ph="1"/>
      <c r="D20" s="48"/>
      <c r="E20" s="26"/>
      <c r="F20" s="48"/>
      <c r="G20" s="28">
        <f t="shared" ca="1" si="2"/>
        <v>122</v>
      </c>
      <c r="H20" s="17"/>
      <c r="I20" s="52"/>
      <c r="J20" s="17"/>
      <c r="K20" s="18"/>
      <c r="L20" s="60" t="e">
        <f>VLOOKUP(K20,関数設定用!$A$34:$B$37,2,FALSE)</f>
        <v>#N/A</v>
      </c>
      <c r="M20" s="48"/>
      <c r="N20" s="16"/>
      <c r="O20" s="38" t="e">
        <f>VLOOKUP(N20,関数設定用!$A$39:$B$47,2,FALSE)</f>
        <v>#N/A</v>
      </c>
      <c r="P20" s="48"/>
      <c r="Q20" s="18" t="s">
        <v>29</v>
      </c>
      <c r="R20" s="18"/>
      <c r="S20" s="18"/>
      <c r="T20" s="39">
        <f>IF(S20="準会員",2000,IF(S20="学生準会員",1000,IF(K20="",VLOOKUP(Q20,関数設定用!$A$2:$B$13,2,FALSE),5000)))</f>
        <v>0</v>
      </c>
      <c r="U20" s="40"/>
      <c r="V20" s="41"/>
    </row>
    <row r="21" spans="1:22" ht="26" customHeight="1">
      <c r="A21" s="26">
        <f t="shared" si="0"/>
        <v>18</v>
      </c>
      <c r="B21" s="26"/>
      <c r="C21" s="46" ph="1"/>
      <c r="D21" s="48"/>
      <c r="E21" s="26"/>
      <c r="F21" s="48"/>
      <c r="G21" s="28">
        <f t="shared" ca="1" si="2"/>
        <v>122</v>
      </c>
      <c r="H21" s="17"/>
      <c r="I21" s="52"/>
      <c r="J21" s="17"/>
      <c r="K21" s="18"/>
      <c r="L21" s="60" t="e">
        <f>VLOOKUP(K21,関数設定用!$A$34:$B$37,2,FALSE)</f>
        <v>#N/A</v>
      </c>
      <c r="M21" s="48"/>
      <c r="N21" s="16"/>
      <c r="O21" s="38" t="e">
        <f>VLOOKUP(N21,関数設定用!$A$39:$B$47,2,FALSE)</f>
        <v>#N/A</v>
      </c>
      <c r="P21" s="48"/>
      <c r="Q21" s="18" t="s">
        <v>29</v>
      </c>
      <c r="R21" s="18"/>
      <c r="S21" s="18"/>
      <c r="T21" s="39">
        <f>IF(S21="準会員",2000,IF(S21="学生準会員",1000,IF(K21="",VLOOKUP(Q21,関数設定用!$A$2:$B$13,2,FALSE),5000)))</f>
        <v>0</v>
      </c>
      <c r="U21" s="40"/>
      <c r="V21" s="17"/>
    </row>
    <row r="22" spans="1:22" ht="26" customHeight="1">
      <c r="A22" s="26">
        <f t="shared" si="0"/>
        <v>19</v>
      </c>
      <c r="B22" s="26"/>
      <c r="C22" s="46" ph="1"/>
      <c r="D22" s="48"/>
      <c r="E22" s="26"/>
      <c r="F22" s="48"/>
      <c r="G22" s="28">
        <f t="shared" ca="1" si="2"/>
        <v>122</v>
      </c>
      <c r="H22" s="17"/>
      <c r="I22" s="52"/>
      <c r="J22" s="17"/>
      <c r="K22" s="18"/>
      <c r="L22" s="60" t="e">
        <f>VLOOKUP(K22,関数設定用!$A$34:$B$37,2,FALSE)</f>
        <v>#N/A</v>
      </c>
      <c r="M22" s="48"/>
      <c r="N22" s="16"/>
      <c r="O22" s="38" t="e">
        <f>VLOOKUP(N22,関数設定用!$A$39:$B$47,2,FALSE)</f>
        <v>#N/A</v>
      </c>
      <c r="P22" s="48"/>
      <c r="Q22" s="18" t="s">
        <v>29</v>
      </c>
      <c r="R22" s="55"/>
      <c r="S22" s="18"/>
      <c r="T22" s="39">
        <f>IF(S22="準会員",2000,IF(S22="学生準会員",1000,IF(K22="",VLOOKUP(Q22,関数設定用!$A$2:$B$13,2,FALSE),5000)))</f>
        <v>0</v>
      </c>
      <c r="U22" s="40"/>
      <c r="V22" s="17"/>
    </row>
    <row r="23" spans="1:22" ht="26" customHeight="1">
      <c r="A23" s="26">
        <f t="shared" si="0"/>
        <v>20</v>
      </c>
      <c r="B23" s="26"/>
      <c r="C23" s="46" ph="1"/>
      <c r="D23" s="48"/>
      <c r="E23" s="34"/>
      <c r="F23" s="48"/>
      <c r="G23" s="28">
        <f t="shared" ca="1" si="2"/>
        <v>122</v>
      </c>
      <c r="H23" s="17"/>
      <c r="I23" s="52"/>
      <c r="J23" s="17"/>
      <c r="K23" s="18"/>
      <c r="L23" s="60" t="e">
        <f>VLOOKUP(K23,関数設定用!$A$34:$B$37,2,FALSE)</f>
        <v>#N/A</v>
      </c>
      <c r="M23" s="48"/>
      <c r="N23" s="16"/>
      <c r="O23" s="38" t="e">
        <f>VLOOKUP(N23,関数設定用!$A$39:$B$47,2,FALSE)</f>
        <v>#N/A</v>
      </c>
      <c r="P23" s="48"/>
      <c r="Q23" s="18" t="s">
        <v>29</v>
      </c>
      <c r="R23" s="18"/>
      <c r="S23" s="18"/>
      <c r="T23" s="39">
        <f>IF(S23="準会員",2000,IF(S23="学生準会員",1000,IF(K23="",VLOOKUP(Q23,関数設定用!$A$2:$B$13,2,FALSE),5000)))</f>
        <v>0</v>
      </c>
      <c r="U23" s="40"/>
      <c r="V23" s="41"/>
    </row>
    <row r="24" spans="1:22" ht="26" customHeight="1">
      <c r="A24" s="26">
        <f t="shared" si="0"/>
        <v>21</v>
      </c>
      <c r="B24" s="26"/>
      <c r="C24" s="46" ph="1"/>
      <c r="D24" s="48"/>
      <c r="E24" s="26"/>
      <c r="F24" s="48"/>
      <c r="G24" s="28">
        <f t="shared" ca="1" si="2"/>
        <v>122</v>
      </c>
      <c r="H24" s="17"/>
      <c r="I24" s="52"/>
      <c r="J24" s="17"/>
      <c r="K24" s="18"/>
      <c r="L24" s="60" t="e">
        <f>VLOOKUP(K24,関数設定用!$A$34:$B$37,2,FALSE)</f>
        <v>#N/A</v>
      </c>
      <c r="M24" s="48"/>
      <c r="N24" s="16"/>
      <c r="O24" s="38" t="e">
        <f>VLOOKUP(N24,関数設定用!$A$39:$B$47,2,FALSE)</f>
        <v>#N/A</v>
      </c>
      <c r="P24" s="48"/>
      <c r="Q24" s="18" t="s">
        <v>29</v>
      </c>
      <c r="R24" s="18"/>
      <c r="S24" s="18"/>
      <c r="T24" s="39">
        <f>IF(S24="準会員",2000,IF(S24="学生準会員",1000,IF(K24="",VLOOKUP(Q24,関数設定用!$A$2:$B$13,2,FALSE),5000)))</f>
        <v>0</v>
      </c>
      <c r="U24" s="40"/>
      <c r="V24" s="41"/>
    </row>
    <row r="25" spans="1:22" ht="26" customHeight="1">
      <c r="A25" s="26">
        <f t="shared" si="0"/>
        <v>22</v>
      </c>
      <c r="B25" s="26"/>
      <c r="C25" s="46" ph="1"/>
      <c r="D25" s="48"/>
      <c r="E25" s="26"/>
      <c r="F25" s="48"/>
      <c r="G25" s="28">
        <f t="shared" ca="1" si="2"/>
        <v>122</v>
      </c>
      <c r="H25" s="17"/>
      <c r="I25" s="52"/>
      <c r="J25" s="17"/>
      <c r="K25" s="18"/>
      <c r="L25" s="60" t="e">
        <f>VLOOKUP(K25,関数設定用!$A$34:$B$37,2,FALSE)</f>
        <v>#N/A</v>
      </c>
      <c r="M25" s="48"/>
      <c r="N25" s="16"/>
      <c r="O25" s="38" t="e">
        <f>VLOOKUP(N25,関数設定用!$A$39:$B$47,2,FALSE)</f>
        <v>#N/A</v>
      </c>
      <c r="P25" s="48"/>
      <c r="Q25" s="18" t="s">
        <v>29</v>
      </c>
      <c r="R25" s="55"/>
      <c r="S25" s="18"/>
      <c r="T25" s="39">
        <f>IF(S25="準会員",2000,IF(S25="学生準会員",1000,IF(K25="",VLOOKUP(Q25,関数設定用!$A$2:$B$13,2,FALSE),5000)))</f>
        <v>0</v>
      </c>
      <c r="U25" s="40"/>
      <c r="V25" s="17"/>
    </row>
    <row r="26" spans="1:22" ht="26" customHeight="1">
      <c r="A26" s="26">
        <f t="shared" si="0"/>
        <v>23</v>
      </c>
      <c r="B26" s="26"/>
      <c r="C26" s="46" ph="1"/>
      <c r="D26" s="48"/>
      <c r="E26" s="26"/>
      <c r="F26" s="48"/>
      <c r="G26" s="28">
        <f t="shared" ca="1" si="2"/>
        <v>122</v>
      </c>
      <c r="H26" s="17"/>
      <c r="I26" s="52"/>
      <c r="J26" s="17"/>
      <c r="K26" s="18"/>
      <c r="L26" s="60" t="e">
        <f>VLOOKUP(K26,関数設定用!$A$34:$B$37,2,FALSE)</f>
        <v>#N/A</v>
      </c>
      <c r="M26" s="48"/>
      <c r="N26" s="16"/>
      <c r="O26" s="38" t="e">
        <f>VLOOKUP(N26,関数設定用!$A$39:$B$47,2,FALSE)</f>
        <v>#N/A</v>
      </c>
      <c r="P26" s="48"/>
      <c r="Q26" s="18" t="s">
        <v>29</v>
      </c>
      <c r="R26" s="55"/>
      <c r="S26" s="18"/>
      <c r="T26" s="39">
        <f>IF(S26="準会員",2000,IF(S26="学生準会員",1000,IF(K26="",VLOOKUP(Q26,関数設定用!$A$2:$B$13,2,FALSE),5000)))</f>
        <v>0</v>
      </c>
      <c r="U26" s="40"/>
      <c r="V26" s="17"/>
    </row>
    <row r="27" spans="1:22" ht="26" customHeight="1">
      <c r="A27" s="26">
        <f t="shared" si="0"/>
        <v>24</v>
      </c>
      <c r="B27" s="26"/>
      <c r="C27" s="46" ph="1"/>
      <c r="D27" s="48"/>
      <c r="E27" s="26"/>
      <c r="F27" s="48"/>
      <c r="G27" s="28">
        <f t="shared" ca="1" si="2"/>
        <v>122</v>
      </c>
      <c r="H27" s="17"/>
      <c r="I27" s="52"/>
      <c r="J27" s="17"/>
      <c r="K27" s="18"/>
      <c r="L27" s="60" t="e">
        <f>VLOOKUP(K27,関数設定用!$A$34:$B$37,2,FALSE)</f>
        <v>#N/A</v>
      </c>
      <c r="M27" s="48"/>
      <c r="N27" s="16"/>
      <c r="O27" s="38" t="e">
        <f>VLOOKUP(N27,関数設定用!$A$39:$B$47,2,FALSE)</f>
        <v>#N/A</v>
      </c>
      <c r="P27" s="48"/>
      <c r="Q27" s="18" t="s">
        <v>29</v>
      </c>
      <c r="R27" s="55"/>
      <c r="S27" s="18"/>
      <c r="T27" s="39">
        <f>IF(S27="準会員",2000,IF(S27="学生準会員",1000,IF(K27="",VLOOKUP(Q27,関数設定用!$A$2:$B$13,2,FALSE),5000)))</f>
        <v>0</v>
      </c>
      <c r="U27" s="40"/>
      <c r="V27" s="17"/>
    </row>
    <row r="28" spans="1:22" ht="26" customHeight="1">
      <c r="A28" s="26">
        <f t="shared" si="0"/>
        <v>25</v>
      </c>
      <c r="B28" s="29"/>
      <c r="C28" s="46" ph="1"/>
      <c r="D28" s="48"/>
      <c r="E28" s="26"/>
      <c r="F28" s="53"/>
      <c r="G28" s="28">
        <f t="shared" ca="1" si="2"/>
        <v>122</v>
      </c>
      <c r="H28" s="17"/>
      <c r="I28" s="10"/>
      <c r="J28" s="11"/>
      <c r="K28" s="18"/>
      <c r="L28" s="60" t="e">
        <f>VLOOKUP(K28,関数設定用!$A$34:$B$37,2,FALSE)</f>
        <v>#N/A</v>
      </c>
      <c r="M28" s="48"/>
      <c r="N28" s="16"/>
      <c r="O28" s="38" t="e">
        <f>VLOOKUP(N28,関数設定用!$A$39:$B$47,2,FALSE)</f>
        <v>#N/A</v>
      </c>
      <c r="P28" s="48"/>
      <c r="Q28" s="18" t="s">
        <v>29</v>
      </c>
      <c r="R28" s="18"/>
      <c r="S28" s="18"/>
      <c r="T28" s="39">
        <f>IF(S28="準会員",2000,IF(S28="学生準会員",1000,IF(K28="",VLOOKUP(Q28,関数設定用!$A$2:$B$13,2,FALSE),5000)))</f>
        <v>0</v>
      </c>
      <c r="U28" s="40"/>
      <c r="V28" s="17"/>
    </row>
    <row r="29" spans="1:22" ht="26" customHeight="1">
      <c r="A29" s="26">
        <f t="shared" si="0"/>
        <v>26</v>
      </c>
      <c r="B29" s="29"/>
      <c r="C29" s="46" ph="1"/>
      <c r="D29" s="48"/>
      <c r="E29" s="26"/>
      <c r="F29" s="10"/>
      <c r="G29" s="28">
        <f t="shared" ca="1" si="2"/>
        <v>122</v>
      </c>
      <c r="H29" s="17"/>
      <c r="I29" s="10"/>
      <c r="J29" s="11"/>
      <c r="K29" s="18"/>
      <c r="L29" s="60" t="e">
        <f>VLOOKUP(K29,関数設定用!$A$34:$B$37,2,FALSE)</f>
        <v>#N/A</v>
      </c>
      <c r="M29" s="48"/>
      <c r="N29" s="16"/>
      <c r="O29" s="38" t="e">
        <f>VLOOKUP(N29,関数設定用!$A$39:$B$47,2,FALSE)</f>
        <v>#N/A</v>
      </c>
      <c r="P29" s="48"/>
      <c r="Q29" s="18" t="s">
        <v>29</v>
      </c>
      <c r="R29" s="18"/>
      <c r="S29" s="18"/>
      <c r="T29" s="39">
        <f>IF(S29="準会員",2000,IF(S29="学生準会員",1000,IF(K29="",VLOOKUP(Q29,関数設定用!$A$2:$B$13,2,FALSE),5000)))</f>
        <v>0</v>
      </c>
      <c r="U29" s="40"/>
      <c r="V29" s="17"/>
    </row>
    <row r="30" spans="1:22" ht="26" customHeight="1">
      <c r="A30" s="26">
        <f t="shared" si="0"/>
        <v>27</v>
      </c>
      <c r="B30" s="29"/>
      <c r="C30" s="46" ph="1"/>
      <c r="D30" s="48"/>
      <c r="E30" s="26"/>
      <c r="F30" s="10"/>
      <c r="G30" s="28">
        <f t="shared" ca="1" si="2"/>
        <v>122</v>
      </c>
      <c r="H30" s="17"/>
      <c r="I30" s="10"/>
      <c r="J30" s="11"/>
      <c r="K30" s="18"/>
      <c r="L30" s="60" t="e">
        <f>VLOOKUP(K30,関数設定用!$A$34:$B$37,2,FALSE)</f>
        <v>#N/A</v>
      </c>
      <c r="M30" s="48"/>
      <c r="N30" s="16"/>
      <c r="O30" s="38" t="e">
        <f>VLOOKUP(N30,関数設定用!$A$39:$B$47,2,FALSE)</f>
        <v>#N/A</v>
      </c>
      <c r="P30" s="48"/>
      <c r="Q30" s="18" t="s">
        <v>29</v>
      </c>
      <c r="R30" s="18"/>
      <c r="S30" s="18"/>
      <c r="T30" s="39">
        <f>IF(S30="準会員",2000,IF(S30="学生準会員",1000,IF(K30="",VLOOKUP(Q30,関数設定用!$A$2:$B$13,2,FALSE),5000)))</f>
        <v>0</v>
      </c>
      <c r="U30" s="40"/>
      <c r="V30" s="17"/>
    </row>
    <row r="31" spans="1:22" ht="26" customHeight="1">
      <c r="A31" s="26">
        <f t="shared" si="0"/>
        <v>28</v>
      </c>
      <c r="B31" s="29"/>
      <c r="C31" s="46" ph="1"/>
      <c r="D31" s="48"/>
      <c r="E31" s="26"/>
      <c r="F31" s="10"/>
      <c r="G31" s="28">
        <f t="shared" ca="1" si="2"/>
        <v>122</v>
      </c>
      <c r="H31" s="17"/>
      <c r="I31" s="10"/>
      <c r="J31" s="11"/>
      <c r="K31" s="18"/>
      <c r="L31" s="60" t="e">
        <f>VLOOKUP(K31,関数設定用!$A$34:$B$37,2,FALSE)</f>
        <v>#N/A</v>
      </c>
      <c r="M31" s="48"/>
      <c r="N31" s="16"/>
      <c r="O31" s="38" t="e">
        <f>VLOOKUP(N31,関数設定用!$A$39:$B$47,2,FALSE)</f>
        <v>#N/A</v>
      </c>
      <c r="P31" s="48"/>
      <c r="Q31" s="18" t="s">
        <v>29</v>
      </c>
      <c r="R31" s="18"/>
      <c r="S31" s="18"/>
      <c r="T31" s="39">
        <f>IF(S31="準会員",2000,IF(S31="学生準会員",1000,IF(K31="",VLOOKUP(Q31,関数設定用!$A$2:$B$13,2,FALSE),5000)))</f>
        <v>0</v>
      </c>
      <c r="U31" s="40"/>
      <c r="V31" s="41"/>
    </row>
    <row r="32" spans="1:22" ht="26" customHeight="1">
      <c r="A32" s="26">
        <f t="shared" si="0"/>
        <v>29</v>
      </c>
      <c r="B32" s="31"/>
      <c r="C32" s="46" ph="1"/>
      <c r="D32" s="48"/>
      <c r="E32" s="26"/>
      <c r="F32" s="10"/>
      <c r="G32" s="28">
        <f t="shared" ca="1" si="2"/>
        <v>122</v>
      </c>
      <c r="H32" s="17"/>
      <c r="I32" s="10"/>
      <c r="J32" s="11"/>
      <c r="K32" s="18"/>
      <c r="L32" s="60" t="e">
        <f>VLOOKUP(K32,関数設定用!$A$34:$B$37,2,FALSE)</f>
        <v>#N/A</v>
      </c>
      <c r="M32" s="48"/>
      <c r="N32" s="16"/>
      <c r="O32" s="38" t="e">
        <f>VLOOKUP(N32,関数設定用!$A$39:$B$47,2,FALSE)</f>
        <v>#N/A</v>
      </c>
      <c r="P32" s="48"/>
      <c r="Q32" s="18" t="s">
        <v>29</v>
      </c>
      <c r="R32" s="18"/>
      <c r="S32" s="18"/>
      <c r="T32" s="39">
        <f>IF(S32="準会員",2000,IF(S32="学生準会員",1000,IF(K32="",VLOOKUP(Q32,関数設定用!$A$2:$B$13,2,FALSE),5000)))</f>
        <v>0</v>
      </c>
      <c r="U32" s="40"/>
      <c r="V32" s="41"/>
    </row>
    <row r="33" spans="1:22" ht="26" customHeight="1">
      <c r="A33" s="26">
        <f t="shared" si="0"/>
        <v>30</v>
      </c>
      <c r="B33" s="31"/>
      <c r="C33" s="46" ph="1"/>
      <c r="D33" s="48"/>
      <c r="E33" s="26"/>
      <c r="F33" s="10"/>
      <c r="G33" s="28">
        <f t="shared" ca="1" si="2"/>
        <v>122</v>
      </c>
      <c r="H33" s="17"/>
      <c r="I33" s="10"/>
      <c r="J33" s="11"/>
      <c r="K33" s="18"/>
      <c r="L33" s="60" t="e">
        <f>VLOOKUP(K33,関数設定用!$A$34:$B$37,2,FALSE)</f>
        <v>#N/A</v>
      </c>
      <c r="M33" s="48"/>
      <c r="N33" s="16"/>
      <c r="O33" s="38" t="e">
        <f>VLOOKUP(N33,関数設定用!$A$39:$B$47,2,FALSE)</f>
        <v>#N/A</v>
      </c>
      <c r="P33" s="48"/>
      <c r="Q33" s="18" t="s">
        <v>29</v>
      </c>
      <c r="R33" s="18"/>
      <c r="S33" s="18"/>
      <c r="T33" s="39">
        <f>IF(S33="準会員",2000,IF(S33="学生準会員",1000,IF(K33="",VLOOKUP(Q33,関数設定用!$A$2:$B$13,2,FALSE),5000)))</f>
        <v>0</v>
      </c>
      <c r="U33" s="40"/>
      <c r="V33" s="17"/>
    </row>
    <row r="34" spans="1:22" ht="26" customHeight="1">
      <c r="A34" s="26">
        <f t="shared" si="0"/>
        <v>31</v>
      </c>
      <c r="B34" s="32"/>
      <c r="C34" s="46" ph="1"/>
      <c r="D34" s="48"/>
      <c r="E34" s="26"/>
      <c r="F34" s="10"/>
      <c r="G34" s="28">
        <f t="shared" ca="1" si="2"/>
        <v>122</v>
      </c>
      <c r="H34" s="17"/>
      <c r="I34" s="10"/>
      <c r="J34" s="11"/>
      <c r="K34" s="18"/>
      <c r="L34" s="60" t="e">
        <f>VLOOKUP(K34,関数設定用!$A$34:$B$37,2,FALSE)</f>
        <v>#N/A</v>
      </c>
      <c r="M34" s="48"/>
      <c r="N34" s="16"/>
      <c r="O34" s="38" t="e">
        <f>VLOOKUP(N34,関数設定用!$A$39:$B$47,2,FALSE)</f>
        <v>#N/A</v>
      </c>
      <c r="P34" s="48"/>
      <c r="Q34" s="18" t="s">
        <v>29</v>
      </c>
      <c r="R34" s="18"/>
      <c r="S34" s="18"/>
      <c r="T34" s="39">
        <f>IF(S34="準会員",2000,IF(S34="学生準会員",1000,IF(K34="",VLOOKUP(Q34,関数設定用!$A$2:$B$13,2,FALSE),5000)))</f>
        <v>0</v>
      </c>
      <c r="U34" s="40"/>
      <c r="V34" s="17"/>
    </row>
    <row r="35" spans="1:22" ht="26" customHeight="1">
      <c r="A35" s="26">
        <f t="shared" si="0"/>
        <v>32</v>
      </c>
      <c r="B35" s="33"/>
      <c r="C35" s="46" ph="1"/>
      <c r="D35" s="48"/>
      <c r="E35" s="26"/>
      <c r="F35" s="10"/>
      <c r="G35" s="28">
        <f t="shared" ca="1" si="2"/>
        <v>122</v>
      </c>
      <c r="H35" s="17"/>
      <c r="I35" s="10"/>
      <c r="J35" s="11"/>
      <c r="K35" s="18"/>
      <c r="L35" s="60" t="e">
        <f>VLOOKUP(K35,関数設定用!$A$34:$B$37,2,FALSE)</f>
        <v>#N/A</v>
      </c>
      <c r="M35" s="48"/>
      <c r="N35" s="16"/>
      <c r="O35" s="38" t="e">
        <f>VLOOKUP(N35,関数設定用!$A$39:$B$47,2,FALSE)</f>
        <v>#N/A</v>
      </c>
      <c r="P35" s="48"/>
      <c r="Q35" s="18" t="s">
        <v>29</v>
      </c>
      <c r="R35" s="18"/>
      <c r="S35" s="18"/>
      <c r="T35" s="39">
        <f>IF(S35="準会員",2000,IF(S35="学生準会員",1000,IF(K35="",VLOOKUP(Q35,関数設定用!$A$2:$B$13,2,FALSE),5000)))</f>
        <v>0</v>
      </c>
      <c r="U35" s="40"/>
      <c r="V35" s="41"/>
    </row>
    <row r="36" spans="1:22" ht="26" customHeight="1">
      <c r="A36" s="26">
        <f t="shared" si="0"/>
        <v>33</v>
      </c>
      <c r="B36" s="31"/>
      <c r="C36" s="46" ph="1"/>
      <c r="D36" s="48"/>
      <c r="E36" s="26"/>
      <c r="F36" s="10"/>
      <c r="G36" s="28">
        <f t="shared" ca="1" si="2"/>
        <v>122</v>
      </c>
      <c r="H36" s="17"/>
      <c r="I36" s="10"/>
      <c r="J36" s="11"/>
      <c r="K36" s="18"/>
      <c r="L36" s="60" t="e">
        <f>VLOOKUP(K36,関数設定用!$A$34:$B$37,2,FALSE)</f>
        <v>#N/A</v>
      </c>
      <c r="M36" s="48"/>
      <c r="N36" s="16"/>
      <c r="O36" s="38" t="e">
        <f>VLOOKUP(N36,関数設定用!$A$39:$B$47,2,FALSE)</f>
        <v>#N/A</v>
      </c>
      <c r="P36" s="48"/>
      <c r="Q36" s="18" t="s">
        <v>29</v>
      </c>
      <c r="R36" s="18"/>
      <c r="S36" s="18"/>
      <c r="T36" s="39">
        <f>IF(S36="準会員",2000,IF(S36="学生準会員",1000,IF(K36="",VLOOKUP(Q36,関数設定用!$A$2:$B$13,2,FALSE),5000)))</f>
        <v>0</v>
      </c>
      <c r="U36" s="40"/>
      <c r="V36" s="41"/>
    </row>
    <row r="37" spans="1:22" ht="26" customHeight="1">
      <c r="A37" s="26">
        <f t="shared" si="0"/>
        <v>34</v>
      </c>
      <c r="B37" s="26"/>
      <c r="C37" s="46" ph="1"/>
      <c r="D37" s="48"/>
      <c r="E37" s="26"/>
      <c r="F37" s="48"/>
      <c r="G37" s="28">
        <f t="shared" ca="1" si="2"/>
        <v>122</v>
      </c>
      <c r="H37" s="17"/>
      <c r="I37" s="52"/>
      <c r="J37" s="17"/>
      <c r="K37" s="18"/>
      <c r="L37" s="60" t="e">
        <f>VLOOKUP(K37,関数設定用!$A$34:$B$37,2,FALSE)</f>
        <v>#N/A</v>
      </c>
      <c r="M37" s="48"/>
      <c r="N37" s="16"/>
      <c r="O37" s="38" t="e">
        <f>VLOOKUP(N37,関数設定用!$A$39:$B$47,2,FALSE)</f>
        <v>#N/A</v>
      </c>
      <c r="P37" s="48"/>
      <c r="Q37" s="18" t="s">
        <v>29</v>
      </c>
      <c r="R37" s="18"/>
      <c r="S37" s="18"/>
      <c r="T37" s="39">
        <f>IF(S37="準会員",2000,IF(S37="学生準会員",1000,IF(K37="",VLOOKUP(Q37,関数設定用!$A$2:$B$13,2,FALSE),5000)))</f>
        <v>0</v>
      </c>
      <c r="U37" s="40"/>
      <c r="V37" s="41"/>
    </row>
    <row r="38" spans="1:22" ht="26" customHeight="1">
      <c r="A38" s="26">
        <f t="shared" si="0"/>
        <v>35</v>
      </c>
      <c r="B38" s="26"/>
      <c r="C38" s="46" ph="1"/>
      <c r="D38" s="48"/>
      <c r="E38" s="26"/>
      <c r="F38" s="48"/>
      <c r="G38" s="28">
        <f t="shared" ca="1" si="2"/>
        <v>122</v>
      </c>
      <c r="H38" s="17"/>
      <c r="I38" s="52"/>
      <c r="J38" s="17"/>
      <c r="K38" s="18"/>
      <c r="L38" s="60" t="e">
        <f>VLOOKUP(K38,関数設定用!$A$34:$B$37,2,FALSE)</f>
        <v>#N/A</v>
      </c>
      <c r="M38" s="48"/>
      <c r="N38" s="16"/>
      <c r="O38" s="38" t="e">
        <f>VLOOKUP(N38,関数設定用!$A$39:$B$47,2,FALSE)</f>
        <v>#N/A</v>
      </c>
      <c r="P38" s="48"/>
      <c r="Q38" s="18" t="s">
        <v>29</v>
      </c>
      <c r="R38" s="55"/>
      <c r="S38" s="18"/>
      <c r="T38" s="39">
        <f>IF(S38="準会員",2000,IF(S38="学生準会員",1000,IF(K38="",VLOOKUP(Q38,関数設定用!$A$2:$B$13,2,FALSE),5000)))</f>
        <v>0</v>
      </c>
      <c r="U38" s="40"/>
      <c r="V38" s="17"/>
    </row>
    <row r="39" spans="1:22" ht="26" customHeight="1">
      <c r="A39" s="26">
        <f t="shared" si="0"/>
        <v>36</v>
      </c>
      <c r="B39" s="26"/>
      <c r="C39" s="46" ph="1"/>
      <c r="D39" s="48"/>
      <c r="E39" s="26"/>
      <c r="F39" s="48"/>
      <c r="G39" s="28">
        <f t="shared" ca="1" si="2"/>
        <v>122</v>
      </c>
      <c r="H39" s="17"/>
      <c r="I39" s="52"/>
      <c r="J39" s="17"/>
      <c r="K39" s="18"/>
      <c r="L39" s="60" t="e">
        <f>VLOOKUP(K39,関数設定用!$A$34:$B$37,2,FALSE)</f>
        <v>#N/A</v>
      </c>
      <c r="M39" s="48"/>
      <c r="N39" s="16"/>
      <c r="O39" s="38" t="e">
        <f>VLOOKUP(N39,関数設定用!$A$39:$B$47,2,FALSE)</f>
        <v>#N/A</v>
      </c>
      <c r="P39" s="48"/>
      <c r="Q39" s="18" t="s">
        <v>29</v>
      </c>
      <c r="R39" s="55"/>
      <c r="S39" s="18"/>
      <c r="T39" s="39">
        <f>IF(S39="準会員",2000,IF(S39="学生準会員",1000,IF(K39="",VLOOKUP(Q39,関数設定用!$A$2:$B$13,2,FALSE),5000)))</f>
        <v>0</v>
      </c>
      <c r="U39" s="40"/>
      <c r="V39" s="17"/>
    </row>
    <row r="40" spans="1:22" ht="26" customHeight="1">
      <c r="A40" s="26">
        <f t="shared" si="0"/>
        <v>37</v>
      </c>
      <c r="B40" s="26"/>
      <c r="C40" s="46" ph="1"/>
      <c r="D40" s="48"/>
      <c r="E40" s="26"/>
      <c r="F40" s="48"/>
      <c r="G40" s="28">
        <f t="shared" ca="1" si="2"/>
        <v>122</v>
      </c>
      <c r="H40" s="17"/>
      <c r="I40" s="52"/>
      <c r="J40" s="17"/>
      <c r="K40" s="18"/>
      <c r="L40" s="60" t="e">
        <f>VLOOKUP(K40,関数設定用!$A$34:$B$37,2,FALSE)</f>
        <v>#N/A</v>
      </c>
      <c r="M40" s="48"/>
      <c r="N40" s="16"/>
      <c r="O40" s="38" t="e">
        <f>VLOOKUP(N40,関数設定用!$A$39:$B$47,2,FALSE)</f>
        <v>#N/A</v>
      </c>
      <c r="P40" s="48"/>
      <c r="Q40" s="18" t="s">
        <v>29</v>
      </c>
      <c r="R40" s="55"/>
      <c r="S40" s="18"/>
      <c r="T40" s="39">
        <f>IF(S40="準会員",2000,IF(S40="学生準会員",1000,IF(K40="",VLOOKUP(Q40,関数設定用!$A$2:$B$13,2,FALSE),5000)))</f>
        <v>0</v>
      </c>
      <c r="U40" s="40"/>
      <c r="V40" s="17"/>
    </row>
    <row r="41" spans="1:22" ht="26" customHeight="1">
      <c r="A41" s="26">
        <f t="shared" si="0"/>
        <v>38</v>
      </c>
      <c r="B41" s="26"/>
      <c r="C41" s="46" ph="1"/>
      <c r="D41" s="48"/>
      <c r="E41" s="26"/>
      <c r="F41" s="48"/>
      <c r="G41" s="28">
        <f t="shared" ca="1" si="2"/>
        <v>122</v>
      </c>
      <c r="H41" s="17"/>
      <c r="I41" s="52"/>
      <c r="J41" s="17"/>
      <c r="K41" s="18"/>
      <c r="L41" s="60" t="e">
        <f>VLOOKUP(K41,関数設定用!$A$34:$B$37,2,FALSE)</f>
        <v>#N/A</v>
      </c>
      <c r="M41" s="48"/>
      <c r="N41" s="16"/>
      <c r="O41" s="38" t="e">
        <f>VLOOKUP(N41,関数設定用!$A$39:$B$47,2,FALSE)</f>
        <v>#N/A</v>
      </c>
      <c r="P41" s="48"/>
      <c r="Q41" s="18" t="s">
        <v>29</v>
      </c>
      <c r="R41" s="55"/>
      <c r="S41" s="18"/>
      <c r="T41" s="39">
        <f>IF(S41="準会員",2000,IF(S41="学生準会員",1000,IF(K41="",VLOOKUP(Q41,関数設定用!$A$2:$B$13,2,FALSE),5000)))</f>
        <v>0</v>
      </c>
      <c r="U41" s="40"/>
      <c r="V41" s="17"/>
    </row>
    <row r="42" spans="1:22" ht="26" customHeight="1">
      <c r="A42" s="26">
        <f t="shared" si="0"/>
        <v>39</v>
      </c>
      <c r="B42" s="26"/>
      <c r="C42" s="46" ph="1"/>
      <c r="D42" s="48"/>
      <c r="E42" s="26"/>
      <c r="F42" s="48"/>
      <c r="G42" s="28">
        <f t="shared" ca="1" si="2"/>
        <v>122</v>
      </c>
      <c r="H42" s="17"/>
      <c r="I42" s="52"/>
      <c r="J42" s="17"/>
      <c r="K42" s="18"/>
      <c r="L42" s="60" t="e">
        <f>VLOOKUP(K42,関数設定用!$A$34:$B$37,2,FALSE)</f>
        <v>#N/A</v>
      </c>
      <c r="M42" s="48"/>
      <c r="N42" s="16"/>
      <c r="O42" s="38" t="e">
        <f>VLOOKUP(N42,関数設定用!$A$39:$B$47,2,FALSE)</f>
        <v>#N/A</v>
      </c>
      <c r="P42" s="48"/>
      <c r="Q42" s="18" t="s">
        <v>29</v>
      </c>
      <c r="R42" s="18"/>
      <c r="S42" s="18"/>
      <c r="T42" s="39">
        <f>IF(S42="準会員",2000,IF(S42="学生準会員",1000,IF(K42="",VLOOKUP(Q42,関数設定用!$A$2:$B$13,2,FALSE),5000)))</f>
        <v>0</v>
      </c>
      <c r="U42" s="40"/>
      <c r="V42" s="17"/>
    </row>
    <row r="43" spans="1:22" ht="26" customHeight="1">
      <c r="A43" s="26">
        <f t="shared" si="0"/>
        <v>40</v>
      </c>
      <c r="B43" s="26"/>
      <c r="C43" s="46" ph="1"/>
      <c r="D43" s="48"/>
      <c r="E43" s="26"/>
      <c r="F43" s="48"/>
      <c r="G43" s="28">
        <f t="shared" ca="1" si="2"/>
        <v>122</v>
      </c>
      <c r="H43" s="17"/>
      <c r="I43" s="52"/>
      <c r="J43" s="17"/>
      <c r="K43" s="18"/>
      <c r="L43" s="60" t="e">
        <f>VLOOKUP(K43,関数設定用!$A$34:$B$37,2,FALSE)</f>
        <v>#N/A</v>
      </c>
      <c r="M43" s="48"/>
      <c r="N43" s="16"/>
      <c r="O43" s="38" t="e">
        <f>VLOOKUP(N43,関数設定用!$A$39:$B$47,2,FALSE)</f>
        <v>#N/A</v>
      </c>
      <c r="P43" s="48"/>
      <c r="Q43" s="18" t="s">
        <v>29</v>
      </c>
      <c r="R43" s="18"/>
      <c r="S43" s="18"/>
      <c r="T43" s="39">
        <f>IF(S43="準会員",2000,IF(S43="学生準会員",1000,IF(K43="",VLOOKUP(Q43,関数設定用!$A$2:$B$13,2,FALSE),5000)))</f>
        <v>0</v>
      </c>
      <c r="U43" s="40"/>
      <c r="V43" s="41"/>
    </row>
    <row r="44" spans="1:22" ht="26" customHeight="1">
      <c r="A44" s="26">
        <f t="shared" si="0"/>
        <v>41</v>
      </c>
      <c r="B44" s="26"/>
      <c r="C44" s="46" ph="1"/>
      <c r="D44" s="48"/>
      <c r="E44" s="26"/>
      <c r="F44" s="48"/>
      <c r="G44" s="28">
        <f t="shared" ca="1" si="2"/>
        <v>122</v>
      </c>
      <c r="H44" s="17"/>
      <c r="I44" s="52"/>
      <c r="J44" s="17"/>
      <c r="K44" s="18"/>
      <c r="L44" s="60" t="e">
        <f>VLOOKUP(K44,関数設定用!$A$34:$B$37,2,FALSE)</f>
        <v>#N/A</v>
      </c>
      <c r="M44" s="48"/>
      <c r="N44" s="16"/>
      <c r="O44" s="38" t="e">
        <f>VLOOKUP(N44,関数設定用!$A$39:$B$47,2,FALSE)</f>
        <v>#N/A</v>
      </c>
      <c r="P44" s="48"/>
      <c r="Q44" s="18" t="s">
        <v>29</v>
      </c>
      <c r="R44" s="18"/>
      <c r="S44" s="18"/>
      <c r="T44" s="39">
        <f>IF(S44="準会員",2000,IF(S44="学生準会員",1000,IF(K44="",VLOOKUP(Q44,関数設定用!$A$2:$B$13,2,FALSE),5000)))</f>
        <v>0</v>
      </c>
      <c r="U44" s="40"/>
      <c r="V44" s="17"/>
    </row>
    <row r="45" spans="1:22" ht="26" customHeight="1">
      <c r="A45" s="26">
        <f t="shared" si="0"/>
        <v>42</v>
      </c>
      <c r="B45" s="26"/>
      <c r="C45" s="46" ph="1"/>
      <c r="D45" s="48"/>
      <c r="E45" s="26"/>
      <c r="F45" s="48"/>
      <c r="G45" s="28">
        <f t="shared" ca="1" si="2"/>
        <v>122</v>
      </c>
      <c r="H45" s="17"/>
      <c r="I45" s="52"/>
      <c r="J45" s="17"/>
      <c r="K45" s="18"/>
      <c r="L45" s="60" t="e">
        <f>VLOOKUP(K45,関数設定用!$A$34:$B$37,2,FALSE)</f>
        <v>#N/A</v>
      </c>
      <c r="M45" s="48"/>
      <c r="N45" s="16"/>
      <c r="O45" s="38" t="e">
        <f>VLOOKUP(N45,関数設定用!$A$39:$B$47,2,FALSE)</f>
        <v>#N/A</v>
      </c>
      <c r="P45" s="48"/>
      <c r="Q45" s="18" t="s">
        <v>29</v>
      </c>
      <c r="R45" s="55"/>
      <c r="S45" s="18"/>
      <c r="T45" s="39">
        <f>IF(S45="準会員",2000,IF(S45="学生準会員",1000,IF(K45="",VLOOKUP(Q45,関数設定用!$A$2:$B$13,2,FALSE),5000)))</f>
        <v>0</v>
      </c>
      <c r="U45" s="40"/>
      <c r="V45" s="17"/>
    </row>
    <row r="46" spans="1:22" ht="26" customHeight="1">
      <c r="A46" s="26">
        <f t="shared" si="0"/>
        <v>43</v>
      </c>
      <c r="B46" s="26"/>
      <c r="C46" s="46" ph="1"/>
      <c r="D46" s="48"/>
      <c r="E46" s="34"/>
      <c r="F46" s="48"/>
      <c r="G46" s="28">
        <f t="shared" ca="1" si="2"/>
        <v>122</v>
      </c>
      <c r="H46" s="17"/>
      <c r="I46" s="52"/>
      <c r="J46" s="17"/>
      <c r="K46" s="18"/>
      <c r="L46" s="60" t="e">
        <f>VLOOKUP(K46,関数設定用!$A$34:$B$37,2,FALSE)</f>
        <v>#N/A</v>
      </c>
      <c r="M46" s="48"/>
      <c r="N46" s="16"/>
      <c r="O46" s="38" t="e">
        <f>VLOOKUP(N46,関数設定用!$A$39:$B$47,2,FALSE)</f>
        <v>#N/A</v>
      </c>
      <c r="P46" s="48"/>
      <c r="Q46" s="18" t="s">
        <v>29</v>
      </c>
      <c r="R46" s="18"/>
      <c r="S46" s="18"/>
      <c r="T46" s="39">
        <f>IF(S46="準会員",2000,IF(S46="学生準会員",1000,IF(K46="",VLOOKUP(Q46,関数設定用!$A$2:$B$13,2,FALSE),5000)))</f>
        <v>0</v>
      </c>
      <c r="U46" s="40"/>
      <c r="V46" s="41"/>
    </row>
    <row r="47" spans="1:22" ht="26" customHeight="1">
      <c r="A47" s="26">
        <f t="shared" si="0"/>
        <v>44</v>
      </c>
      <c r="B47" s="26"/>
      <c r="C47" s="46" ph="1"/>
      <c r="D47" s="48"/>
      <c r="E47" s="26"/>
      <c r="F47" s="48"/>
      <c r="G47" s="28">
        <f t="shared" ca="1" si="2"/>
        <v>122</v>
      </c>
      <c r="H47" s="17"/>
      <c r="I47" s="52"/>
      <c r="J47" s="17"/>
      <c r="K47" s="18"/>
      <c r="L47" s="60" t="e">
        <f>VLOOKUP(K47,関数設定用!$A$34:$B$37,2,FALSE)</f>
        <v>#N/A</v>
      </c>
      <c r="M47" s="48"/>
      <c r="N47" s="16"/>
      <c r="O47" s="38" t="e">
        <f>VLOOKUP(N47,関数設定用!$A$39:$B$47,2,FALSE)</f>
        <v>#N/A</v>
      </c>
      <c r="P47" s="48"/>
      <c r="Q47" s="18" t="s">
        <v>29</v>
      </c>
      <c r="R47" s="18"/>
      <c r="S47" s="18"/>
      <c r="T47" s="39">
        <f>IF(S47="準会員",2000,IF(S47="学生準会員",1000,IF(K47="",VLOOKUP(Q47,関数設定用!$A$2:$B$13,2,FALSE),5000)))</f>
        <v>0</v>
      </c>
      <c r="U47" s="40"/>
      <c r="V47" s="41"/>
    </row>
    <row r="48" spans="1:22" ht="26" customHeight="1">
      <c r="A48" s="26">
        <f t="shared" si="0"/>
        <v>45</v>
      </c>
      <c r="B48" s="26"/>
      <c r="C48" s="46" ph="1"/>
      <c r="D48" s="48"/>
      <c r="E48" s="26"/>
      <c r="F48" s="48"/>
      <c r="G48" s="28">
        <f t="shared" ca="1" si="2"/>
        <v>122</v>
      </c>
      <c r="H48" s="17"/>
      <c r="I48" s="52"/>
      <c r="J48" s="17"/>
      <c r="K48" s="18"/>
      <c r="L48" s="60" t="e">
        <f>VLOOKUP(K48,関数設定用!$A$34:$B$37,2,FALSE)</f>
        <v>#N/A</v>
      </c>
      <c r="M48" s="48"/>
      <c r="N48" s="16"/>
      <c r="O48" s="38" t="e">
        <f>VLOOKUP(N48,関数設定用!$A$39:$B$47,2,FALSE)</f>
        <v>#N/A</v>
      </c>
      <c r="P48" s="48"/>
      <c r="Q48" s="18" t="s">
        <v>29</v>
      </c>
      <c r="R48" s="55"/>
      <c r="S48" s="18"/>
      <c r="T48" s="39">
        <f>IF(S48="準会員",2000,IF(S48="学生準会員",1000,IF(K48="",VLOOKUP(Q48,関数設定用!$A$2:$B$13,2,FALSE),5000)))</f>
        <v>0</v>
      </c>
      <c r="U48" s="40"/>
      <c r="V48" s="17"/>
    </row>
    <row r="49" spans="1:22" ht="26" customHeight="1">
      <c r="A49" s="26">
        <f t="shared" si="0"/>
        <v>46</v>
      </c>
      <c r="B49" s="26"/>
      <c r="C49" s="46" ph="1"/>
      <c r="D49" s="48"/>
      <c r="E49" s="26"/>
      <c r="F49" s="48"/>
      <c r="G49" s="28">
        <f t="shared" ca="1" si="2"/>
        <v>122</v>
      </c>
      <c r="H49" s="17"/>
      <c r="I49" s="52"/>
      <c r="J49" s="17"/>
      <c r="K49" s="18"/>
      <c r="L49" s="60" t="e">
        <f>VLOOKUP(K49,関数設定用!$A$34:$B$37,2,FALSE)</f>
        <v>#N/A</v>
      </c>
      <c r="M49" s="48"/>
      <c r="N49" s="16"/>
      <c r="O49" s="38" t="e">
        <f>VLOOKUP(N49,関数設定用!$A$39:$B$47,2,FALSE)</f>
        <v>#N/A</v>
      </c>
      <c r="P49" s="48"/>
      <c r="Q49" s="18" t="s">
        <v>29</v>
      </c>
      <c r="R49" s="55"/>
      <c r="S49" s="18"/>
      <c r="T49" s="39">
        <f>IF(S49="準会員",2000,IF(S49="学生準会員",1000,IF(K49="",VLOOKUP(Q49,関数設定用!$A$2:$B$13,2,FALSE),5000)))</f>
        <v>0</v>
      </c>
      <c r="U49" s="40"/>
      <c r="V49" s="17"/>
    </row>
    <row r="50" spans="1:22" ht="26" customHeight="1">
      <c r="A50" s="26">
        <f t="shared" si="0"/>
        <v>47</v>
      </c>
      <c r="B50" s="26"/>
      <c r="C50" s="46" ph="1"/>
      <c r="D50" s="48"/>
      <c r="E50" s="26"/>
      <c r="F50" s="48"/>
      <c r="G50" s="28">
        <f t="shared" ca="1" si="2"/>
        <v>122</v>
      </c>
      <c r="H50" s="17"/>
      <c r="I50" s="52"/>
      <c r="J50" s="17"/>
      <c r="K50" s="18"/>
      <c r="L50" s="60" t="e">
        <f>VLOOKUP(K50,関数設定用!$A$34:$B$37,2,FALSE)</f>
        <v>#N/A</v>
      </c>
      <c r="M50" s="48"/>
      <c r="N50" s="16"/>
      <c r="O50" s="38" t="e">
        <f>VLOOKUP(N50,関数設定用!$A$39:$B$47,2,FALSE)</f>
        <v>#N/A</v>
      </c>
      <c r="P50" s="48"/>
      <c r="Q50" s="18" t="s">
        <v>29</v>
      </c>
      <c r="R50" s="55"/>
      <c r="S50" s="18"/>
      <c r="T50" s="39">
        <f>IF(S50="準会員",2000,IF(S50="学生準会員",1000,IF(K50="",VLOOKUP(Q50,関数設定用!$A$2:$B$13,2,FALSE),5000)))</f>
        <v>0</v>
      </c>
      <c r="U50" s="40"/>
      <c r="V50" s="17"/>
    </row>
    <row r="51" spans="1:22" ht="26" customHeight="1">
      <c r="A51" s="26">
        <f t="shared" si="0"/>
        <v>48</v>
      </c>
      <c r="B51" s="29"/>
      <c r="C51" s="46" ph="1"/>
      <c r="D51" s="48"/>
      <c r="E51" s="26"/>
      <c r="F51" s="10"/>
      <c r="G51" s="28">
        <f t="shared" ca="1" si="1"/>
        <v>122</v>
      </c>
      <c r="H51" s="17"/>
      <c r="I51" s="10"/>
      <c r="J51" s="11"/>
      <c r="K51" s="18"/>
      <c r="L51" s="60" t="e">
        <f>VLOOKUP(K51,関数設定用!$A$34:$B$37,2,FALSE)</f>
        <v>#N/A</v>
      </c>
      <c r="M51" s="48"/>
      <c r="N51" s="16"/>
      <c r="O51" s="38" t="e">
        <f>VLOOKUP(N51,関数設定用!$A$39:$B$47,2,FALSE)</f>
        <v>#N/A</v>
      </c>
      <c r="P51" s="48"/>
      <c r="Q51" s="18" t="s">
        <v>29</v>
      </c>
      <c r="R51" s="18"/>
      <c r="S51" s="18"/>
      <c r="T51" s="39">
        <f>IF(S51="準会員",2000,IF(S51="学生準会員",1000,IF(K51="",VLOOKUP(Q51,関数設定用!$A$2:$B$13,2,FALSE),5000)))</f>
        <v>0</v>
      </c>
      <c r="U51" s="40"/>
      <c r="V51" s="17"/>
    </row>
    <row r="52" spans="1:22" ht="26" customHeight="1">
      <c r="A52" s="26">
        <f t="shared" si="0"/>
        <v>49</v>
      </c>
      <c r="B52" s="29"/>
      <c r="C52" s="46" ph="1"/>
      <c r="D52" s="48"/>
      <c r="E52" s="26"/>
      <c r="F52" s="10"/>
      <c r="G52" s="28">
        <f t="shared" ca="1" si="1"/>
        <v>122</v>
      </c>
      <c r="H52" s="17"/>
      <c r="I52" s="10"/>
      <c r="J52" s="11"/>
      <c r="K52" s="18"/>
      <c r="L52" s="60" t="e">
        <f>VLOOKUP(K52,関数設定用!$A$34:$B$37,2,FALSE)</f>
        <v>#N/A</v>
      </c>
      <c r="M52" s="48"/>
      <c r="N52" s="16"/>
      <c r="O52" s="38" t="e">
        <f>VLOOKUP(N52,関数設定用!$A$39:$B$47,2,FALSE)</f>
        <v>#N/A</v>
      </c>
      <c r="P52" s="48"/>
      <c r="Q52" s="18" t="s">
        <v>29</v>
      </c>
      <c r="R52" s="18"/>
      <c r="S52" s="18"/>
      <c r="T52" s="39">
        <f>IF(S52="準会員",2000,IF(S52="学生準会員",1000,IF(K52="",VLOOKUP(Q52,関数設定用!$A$2:$B$13,2,FALSE),5000)))</f>
        <v>0</v>
      </c>
      <c r="U52" s="40"/>
      <c r="V52" s="41"/>
    </row>
    <row r="53" spans="1:22" ht="26" customHeight="1">
      <c r="A53" s="26">
        <f t="shared" si="0"/>
        <v>50</v>
      </c>
      <c r="B53" s="31"/>
      <c r="C53" s="46" ph="1"/>
      <c r="D53" s="48"/>
      <c r="E53" s="26"/>
      <c r="F53" s="10"/>
      <c r="G53" s="28">
        <f t="shared" ca="1" si="1"/>
        <v>122</v>
      </c>
      <c r="H53" s="17"/>
      <c r="I53" s="10"/>
      <c r="J53" s="11"/>
      <c r="K53" s="18"/>
      <c r="L53" s="60" t="e">
        <f>VLOOKUP(K53,関数設定用!$A$34:$B$37,2,FALSE)</f>
        <v>#N/A</v>
      </c>
      <c r="M53" s="48"/>
      <c r="N53" s="16"/>
      <c r="O53" s="38" t="e">
        <f>VLOOKUP(N53,関数設定用!$A$39:$B$47,2,FALSE)</f>
        <v>#N/A</v>
      </c>
      <c r="P53" s="48"/>
      <c r="Q53" s="18" t="s">
        <v>29</v>
      </c>
      <c r="R53" s="18"/>
      <c r="S53" s="18"/>
      <c r="T53" s="39">
        <f>IF(S53="準会員",2000,IF(S53="学生準会員",1000,IF(K53="",VLOOKUP(Q53,関数設定用!$A$2:$B$13,2,FALSE),5000)))</f>
        <v>0</v>
      </c>
      <c r="U53" s="40"/>
      <c r="V53" s="41"/>
    </row>
    <row r="54" spans="1:22" ht="26" customHeight="1">
      <c r="A54" s="26">
        <f t="shared" si="0"/>
        <v>51</v>
      </c>
      <c r="B54" s="31"/>
      <c r="C54" s="46" ph="1"/>
      <c r="D54" s="48"/>
      <c r="E54" s="26"/>
      <c r="F54" s="10"/>
      <c r="G54" s="28">
        <f t="shared" ca="1" si="1"/>
        <v>122</v>
      </c>
      <c r="H54" s="17"/>
      <c r="I54" s="10"/>
      <c r="J54" s="11"/>
      <c r="K54" s="18"/>
      <c r="L54" s="60" t="e">
        <f>VLOOKUP(K54,関数設定用!$A$34:$B$37,2,FALSE)</f>
        <v>#N/A</v>
      </c>
      <c r="M54" s="48"/>
      <c r="N54" s="16"/>
      <c r="O54" s="38" t="e">
        <f>VLOOKUP(N54,関数設定用!$A$39:$B$47,2,FALSE)</f>
        <v>#N/A</v>
      </c>
      <c r="P54" s="48"/>
      <c r="Q54" s="18" t="s">
        <v>29</v>
      </c>
      <c r="R54" s="18"/>
      <c r="S54" s="18"/>
      <c r="T54" s="39">
        <f>IF(S54="準会員",2000,IF(S54="学生準会員",1000,IF(K54="",VLOOKUP(Q54,関数設定用!$A$2:$B$13,2,FALSE),5000)))</f>
        <v>0</v>
      </c>
      <c r="U54" s="40"/>
      <c r="V54" s="17"/>
    </row>
    <row r="55" spans="1:22" ht="26" customHeight="1">
      <c r="A55" s="26">
        <f t="shared" si="0"/>
        <v>52</v>
      </c>
      <c r="B55" s="32"/>
      <c r="C55" s="46" ph="1"/>
      <c r="D55" s="48"/>
      <c r="E55" s="26"/>
      <c r="F55" s="10"/>
      <c r="G55" s="28">
        <f t="shared" ca="1" si="1"/>
        <v>122</v>
      </c>
      <c r="H55" s="17"/>
      <c r="I55" s="10"/>
      <c r="J55" s="11"/>
      <c r="K55" s="18"/>
      <c r="L55" s="60" t="e">
        <f>VLOOKUP(K55,関数設定用!$A$34:$B$37,2,FALSE)</f>
        <v>#N/A</v>
      </c>
      <c r="M55" s="48"/>
      <c r="N55" s="16"/>
      <c r="O55" s="38" t="e">
        <f>VLOOKUP(N55,関数設定用!$A$39:$B$47,2,FALSE)</f>
        <v>#N/A</v>
      </c>
      <c r="P55" s="48"/>
      <c r="Q55" s="18" t="s">
        <v>29</v>
      </c>
      <c r="R55" s="18"/>
      <c r="S55" s="18"/>
      <c r="T55" s="39">
        <f>IF(S55="準会員",2000,IF(S55="学生準会員",1000,IF(K55="",VLOOKUP(Q55,関数設定用!$A$2:$B$13,2,FALSE),5000)))</f>
        <v>0</v>
      </c>
      <c r="U55" s="40"/>
      <c r="V55" s="17"/>
    </row>
    <row r="56" spans="1:22" ht="26" customHeight="1">
      <c r="A56" s="26">
        <f t="shared" si="0"/>
        <v>53</v>
      </c>
      <c r="B56" s="33"/>
      <c r="C56" s="46" ph="1"/>
      <c r="D56" s="48"/>
      <c r="E56" s="26"/>
      <c r="F56" s="10"/>
      <c r="G56" s="28">
        <f t="shared" ca="1" si="1"/>
        <v>122</v>
      </c>
      <c r="H56" s="17"/>
      <c r="I56" s="10"/>
      <c r="J56" s="11"/>
      <c r="K56" s="18"/>
      <c r="L56" s="60" t="e">
        <f>VLOOKUP(K56,関数設定用!$A$34:$B$37,2,FALSE)</f>
        <v>#N/A</v>
      </c>
      <c r="M56" s="48"/>
      <c r="N56" s="16"/>
      <c r="O56" s="38" t="e">
        <f>VLOOKUP(N56,関数設定用!$A$39:$B$47,2,FALSE)</f>
        <v>#N/A</v>
      </c>
      <c r="P56" s="48"/>
      <c r="Q56" s="18" t="s">
        <v>29</v>
      </c>
      <c r="R56" s="18"/>
      <c r="S56" s="18"/>
      <c r="T56" s="39">
        <f>IF(S56="準会員",2000,IF(S56="学生準会員",1000,IF(K56="",VLOOKUP(Q56,関数設定用!$A$2:$B$13,2,FALSE),5000)))</f>
        <v>0</v>
      </c>
      <c r="U56" s="40"/>
      <c r="V56" s="41"/>
    </row>
    <row r="57" spans="1:22" ht="26" customHeight="1">
      <c r="A57" s="26">
        <f t="shared" si="0"/>
        <v>54</v>
      </c>
      <c r="B57" s="31"/>
      <c r="C57" s="46" ph="1"/>
      <c r="D57" s="48"/>
      <c r="E57" s="26"/>
      <c r="F57" s="10"/>
      <c r="G57" s="28">
        <f t="shared" ca="1" si="1"/>
        <v>122</v>
      </c>
      <c r="H57" s="17"/>
      <c r="I57" s="10"/>
      <c r="J57" s="11"/>
      <c r="K57" s="18"/>
      <c r="L57" s="60" t="e">
        <f>VLOOKUP(K57,関数設定用!$A$34:$B$37,2,FALSE)</f>
        <v>#N/A</v>
      </c>
      <c r="M57" s="48"/>
      <c r="N57" s="16"/>
      <c r="O57" s="38" t="e">
        <f>VLOOKUP(N57,関数設定用!$A$39:$B$47,2,FALSE)</f>
        <v>#N/A</v>
      </c>
      <c r="P57" s="48"/>
      <c r="Q57" s="18" t="s">
        <v>29</v>
      </c>
      <c r="R57" s="18"/>
      <c r="S57" s="18"/>
      <c r="T57" s="39">
        <f>IF(S57="準会員",2000,IF(S57="学生準会員",1000,IF(K57="",VLOOKUP(Q57,関数設定用!$A$2:$B$13,2,FALSE),5000)))</f>
        <v>0</v>
      </c>
      <c r="U57" s="40"/>
      <c r="V57" s="41"/>
    </row>
    <row r="58" spans="1:22" ht="26" customHeight="1">
      <c r="A58" s="26">
        <f t="shared" si="0"/>
        <v>55</v>
      </c>
      <c r="B58" s="26"/>
      <c r="C58" s="46" ph="1"/>
      <c r="D58" s="48"/>
      <c r="E58" s="26"/>
      <c r="F58" s="48"/>
      <c r="G58" s="28">
        <f t="shared" ca="1" si="1"/>
        <v>122</v>
      </c>
      <c r="H58" s="17"/>
      <c r="I58" s="52"/>
      <c r="J58" s="17"/>
      <c r="K58" s="18"/>
      <c r="L58" s="60" t="e">
        <f>VLOOKUP(K58,関数設定用!$A$34:$B$37,2,FALSE)</f>
        <v>#N/A</v>
      </c>
      <c r="M58" s="48"/>
      <c r="N58" s="16"/>
      <c r="O58" s="38" t="e">
        <f>VLOOKUP(N58,関数設定用!$A$39:$B$47,2,FALSE)</f>
        <v>#N/A</v>
      </c>
      <c r="P58" s="48"/>
      <c r="Q58" s="18" t="s">
        <v>29</v>
      </c>
      <c r="R58" s="18"/>
      <c r="S58" s="18"/>
      <c r="T58" s="39">
        <f>IF(S58="準会員",2000,IF(S58="学生準会員",1000,IF(K58="",VLOOKUP(Q58,関数設定用!$A$2:$B$13,2,FALSE),5000)))</f>
        <v>0</v>
      </c>
      <c r="U58" s="40"/>
      <c r="V58" s="41"/>
    </row>
    <row r="59" spans="1:22" ht="26" customHeight="1">
      <c r="A59" s="26">
        <f t="shared" si="0"/>
        <v>56</v>
      </c>
      <c r="B59" s="26"/>
      <c r="C59" s="46" ph="1"/>
      <c r="D59" s="48"/>
      <c r="E59" s="26"/>
      <c r="F59" s="48"/>
      <c r="G59" s="28">
        <f t="shared" ca="1" si="1"/>
        <v>122</v>
      </c>
      <c r="H59" s="17"/>
      <c r="I59" s="52"/>
      <c r="J59" s="17"/>
      <c r="K59" s="18"/>
      <c r="L59" s="60" t="e">
        <f>VLOOKUP(K59,関数設定用!$A$34:$B$37,2,FALSE)</f>
        <v>#N/A</v>
      </c>
      <c r="M59" s="48"/>
      <c r="N59" s="16"/>
      <c r="O59" s="38" t="e">
        <f>VLOOKUP(N59,関数設定用!$A$39:$B$47,2,FALSE)</f>
        <v>#N/A</v>
      </c>
      <c r="P59" s="48"/>
      <c r="Q59" s="18" t="s">
        <v>29</v>
      </c>
      <c r="R59" s="55"/>
      <c r="S59" s="18"/>
      <c r="T59" s="39">
        <f>IF(S59="準会員",2000,IF(S59="学生準会員",1000,IF(K59="",VLOOKUP(Q59,関数設定用!$A$2:$B$13,2,FALSE),5000)))</f>
        <v>0</v>
      </c>
      <c r="U59" s="40"/>
      <c r="V59" s="17"/>
    </row>
    <row r="60" spans="1:22" ht="26" customHeight="1">
      <c r="A60" s="26">
        <f t="shared" si="0"/>
        <v>57</v>
      </c>
      <c r="B60" s="26"/>
      <c r="C60" s="46" ph="1"/>
      <c r="D60" s="48"/>
      <c r="E60" s="26"/>
      <c r="F60" s="48"/>
      <c r="G60" s="28">
        <f t="shared" ca="1" si="1"/>
        <v>122</v>
      </c>
      <c r="H60" s="17"/>
      <c r="I60" s="52"/>
      <c r="J60" s="17"/>
      <c r="K60" s="18"/>
      <c r="L60" s="60" t="e">
        <f>VLOOKUP(K60,関数設定用!$A$34:$B$37,2,FALSE)</f>
        <v>#N/A</v>
      </c>
      <c r="M60" s="48"/>
      <c r="N60" s="16"/>
      <c r="O60" s="38" t="e">
        <f>VLOOKUP(N60,関数設定用!$A$39:$B$47,2,FALSE)</f>
        <v>#N/A</v>
      </c>
      <c r="P60" s="48"/>
      <c r="Q60" s="18" t="s">
        <v>29</v>
      </c>
      <c r="R60" s="55"/>
      <c r="S60" s="18"/>
      <c r="T60" s="39">
        <f>IF(S60="準会員",2000,IF(S60="学生準会員",1000,IF(K60="",VLOOKUP(Q60,関数設定用!$A$2:$B$13,2,FALSE),5000)))</f>
        <v>0</v>
      </c>
      <c r="U60" s="40"/>
      <c r="V60" s="17"/>
    </row>
    <row r="61" spans="1:22" ht="26" customHeight="1">
      <c r="A61" s="26">
        <f t="shared" si="0"/>
        <v>58</v>
      </c>
      <c r="B61" s="26"/>
      <c r="C61" s="46" ph="1"/>
      <c r="D61" s="48"/>
      <c r="E61" s="26"/>
      <c r="F61" s="48"/>
      <c r="G61" s="28">
        <f t="shared" ca="1" si="1"/>
        <v>122</v>
      </c>
      <c r="H61" s="17"/>
      <c r="I61" s="52"/>
      <c r="J61" s="17"/>
      <c r="K61" s="18"/>
      <c r="L61" s="60" t="e">
        <f>VLOOKUP(K61,関数設定用!$A$34:$B$37,2,FALSE)</f>
        <v>#N/A</v>
      </c>
      <c r="M61" s="48"/>
      <c r="N61" s="16"/>
      <c r="O61" s="38" t="e">
        <f>VLOOKUP(N61,関数設定用!$A$39:$B$47,2,FALSE)</f>
        <v>#N/A</v>
      </c>
      <c r="P61" s="48"/>
      <c r="Q61" s="18" t="s">
        <v>29</v>
      </c>
      <c r="R61" s="55"/>
      <c r="S61" s="18"/>
      <c r="T61" s="39">
        <f>IF(S61="準会員",2000,IF(S61="学生準会員",1000,IF(K61="",VLOOKUP(Q61,関数設定用!$A$2:$B$13,2,FALSE),5000)))</f>
        <v>0</v>
      </c>
      <c r="U61" s="40"/>
      <c r="V61" s="17"/>
    </row>
    <row r="62" spans="1:22" ht="26" customHeight="1">
      <c r="A62" s="26">
        <f t="shared" si="0"/>
        <v>59</v>
      </c>
      <c r="B62" s="26"/>
      <c r="C62" s="46" ph="1"/>
      <c r="D62" s="48"/>
      <c r="E62" s="26"/>
      <c r="F62" s="48"/>
      <c r="G62" s="28">
        <f t="shared" ca="1" si="1"/>
        <v>122</v>
      </c>
      <c r="H62" s="17"/>
      <c r="I62" s="52"/>
      <c r="J62" s="17"/>
      <c r="K62" s="18"/>
      <c r="L62" s="60" t="e">
        <f>VLOOKUP(K62,関数設定用!$A$34:$B$37,2,FALSE)</f>
        <v>#N/A</v>
      </c>
      <c r="M62" s="48"/>
      <c r="N62" s="16"/>
      <c r="O62" s="38" t="e">
        <f>VLOOKUP(N62,関数設定用!$A$39:$B$47,2,FALSE)</f>
        <v>#N/A</v>
      </c>
      <c r="P62" s="48"/>
      <c r="Q62" s="18" t="s">
        <v>29</v>
      </c>
      <c r="R62" s="55"/>
      <c r="S62" s="18"/>
      <c r="T62" s="39">
        <f>IF(S62="準会員",2000,IF(S62="学生準会員",1000,IF(K62="",VLOOKUP(Q62,関数設定用!$A$2:$B$13,2,FALSE),5000)))</f>
        <v>0</v>
      </c>
      <c r="U62" s="40"/>
      <c r="V62" s="17"/>
    </row>
    <row r="63" spans="1:22" ht="26" customHeight="1">
      <c r="A63" s="26">
        <f t="shared" si="0"/>
        <v>60</v>
      </c>
      <c r="B63" s="26"/>
      <c r="C63" s="46" ph="1"/>
      <c r="D63" s="48"/>
      <c r="E63" s="26"/>
      <c r="F63" s="48"/>
      <c r="G63" s="28">
        <f t="shared" ca="1" si="1"/>
        <v>122</v>
      </c>
      <c r="H63" s="17"/>
      <c r="I63" s="52"/>
      <c r="J63" s="17"/>
      <c r="K63" s="18"/>
      <c r="L63" s="60" t="e">
        <f>VLOOKUP(K63,関数設定用!$A$34:$B$37,2,FALSE)</f>
        <v>#N/A</v>
      </c>
      <c r="M63" s="48"/>
      <c r="N63" s="16"/>
      <c r="O63" s="38" t="e">
        <f>VLOOKUP(N63,関数設定用!$A$39:$B$47,2,FALSE)</f>
        <v>#N/A</v>
      </c>
      <c r="P63" s="48"/>
      <c r="Q63" s="18" t="s">
        <v>29</v>
      </c>
      <c r="R63" s="18"/>
      <c r="S63" s="18"/>
      <c r="T63" s="39">
        <f>IF(S63="準会員",2000,IF(S63="学生準会員",1000,IF(K63="",VLOOKUP(Q63,関数設定用!$A$2:$B$13,2,FALSE),5000)))</f>
        <v>0</v>
      </c>
      <c r="U63" s="40"/>
      <c r="V63" s="17"/>
    </row>
    <row r="64" spans="1:22" ht="26" customHeight="1">
      <c r="A64" s="26">
        <f t="shared" si="0"/>
        <v>61</v>
      </c>
      <c r="B64" s="26"/>
      <c r="C64" s="46" ph="1"/>
      <c r="D64" s="48"/>
      <c r="E64" s="26"/>
      <c r="F64" s="48"/>
      <c r="G64" s="28">
        <f t="shared" ca="1" si="1"/>
        <v>122</v>
      </c>
      <c r="H64" s="17"/>
      <c r="I64" s="52"/>
      <c r="J64" s="17"/>
      <c r="K64" s="18"/>
      <c r="L64" s="60" t="e">
        <f>VLOOKUP(K64,関数設定用!$A$34:$B$37,2,FALSE)</f>
        <v>#N/A</v>
      </c>
      <c r="M64" s="48"/>
      <c r="N64" s="16"/>
      <c r="O64" s="38" t="e">
        <f>VLOOKUP(N64,関数設定用!$A$39:$B$47,2,FALSE)</f>
        <v>#N/A</v>
      </c>
      <c r="P64" s="48"/>
      <c r="Q64" s="18" t="s">
        <v>29</v>
      </c>
      <c r="R64" s="18"/>
      <c r="S64" s="18"/>
      <c r="T64" s="39">
        <f>IF(S64="準会員",2000,IF(S64="学生準会員",1000,IF(K64="",VLOOKUP(Q64,関数設定用!$A$2:$B$13,2,FALSE),5000)))</f>
        <v>0</v>
      </c>
      <c r="U64" s="40"/>
      <c r="V64" s="41"/>
    </row>
    <row r="65" spans="1:22" ht="26" customHeight="1">
      <c r="A65" s="26">
        <f t="shared" si="0"/>
        <v>62</v>
      </c>
      <c r="B65" s="26"/>
      <c r="C65" s="46" ph="1"/>
      <c r="D65" s="48"/>
      <c r="E65" s="26"/>
      <c r="F65" s="48"/>
      <c r="G65" s="28">
        <f t="shared" ca="1" si="1"/>
        <v>122</v>
      </c>
      <c r="H65" s="17"/>
      <c r="I65" s="52"/>
      <c r="J65" s="17"/>
      <c r="K65" s="18"/>
      <c r="L65" s="60" t="e">
        <f>VLOOKUP(K65,関数設定用!$A$34:$B$37,2,FALSE)</f>
        <v>#N/A</v>
      </c>
      <c r="M65" s="48"/>
      <c r="N65" s="16"/>
      <c r="O65" s="38" t="e">
        <f>VLOOKUP(N65,関数設定用!$A$39:$B$47,2,FALSE)</f>
        <v>#N/A</v>
      </c>
      <c r="P65" s="48"/>
      <c r="Q65" s="18" t="s">
        <v>29</v>
      </c>
      <c r="R65" s="18"/>
      <c r="S65" s="18"/>
      <c r="T65" s="39">
        <f>IF(S65="準会員",2000,IF(S65="学生準会員",1000,IF(K65="",VLOOKUP(Q65,関数設定用!$A$2:$B$13,2,FALSE),5000)))</f>
        <v>0</v>
      </c>
      <c r="U65" s="40"/>
      <c r="V65" s="17"/>
    </row>
    <row r="66" spans="1:22" ht="26" customHeight="1">
      <c r="A66" s="26">
        <f t="shared" si="0"/>
        <v>63</v>
      </c>
      <c r="B66" s="26"/>
      <c r="C66" s="46" ph="1"/>
      <c r="D66" s="48"/>
      <c r="E66" s="26"/>
      <c r="F66" s="48"/>
      <c r="G66" s="28">
        <f t="shared" ca="1" si="1"/>
        <v>122</v>
      </c>
      <c r="H66" s="17"/>
      <c r="I66" s="52"/>
      <c r="J66" s="17"/>
      <c r="K66" s="18"/>
      <c r="L66" s="60" t="e">
        <f>VLOOKUP(K66,関数設定用!$A$34:$B$37,2,FALSE)</f>
        <v>#N/A</v>
      </c>
      <c r="M66" s="48"/>
      <c r="N66" s="16"/>
      <c r="O66" s="38" t="e">
        <f>VLOOKUP(N66,関数設定用!$A$39:$B$47,2,FALSE)</f>
        <v>#N/A</v>
      </c>
      <c r="P66" s="48"/>
      <c r="Q66" s="18" t="s">
        <v>29</v>
      </c>
      <c r="R66" s="55"/>
      <c r="S66" s="18"/>
      <c r="T66" s="39">
        <f>IF(S66="準会員",2000,IF(S66="学生準会員",1000,IF(K66="",VLOOKUP(Q66,関数設定用!$A$2:$B$13,2,FALSE),5000)))</f>
        <v>0</v>
      </c>
      <c r="U66" s="40"/>
      <c r="V66" s="17"/>
    </row>
    <row r="67" spans="1:22" ht="26" customHeight="1">
      <c r="A67" s="26">
        <f t="shared" si="0"/>
        <v>64</v>
      </c>
      <c r="B67" s="26"/>
      <c r="C67" s="46" ph="1"/>
      <c r="D67" s="48"/>
      <c r="E67" s="34"/>
      <c r="F67" s="48"/>
      <c r="G67" s="28">
        <f t="shared" ca="1" si="1"/>
        <v>122</v>
      </c>
      <c r="H67" s="17"/>
      <c r="I67" s="52"/>
      <c r="J67" s="17"/>
      <c r="K67" s="18"/>
      <c r="L67" s="60" t="e">
        <f>VLOOKUP(K67,関数設定用!$A$34:$B$37,2,FALSE)</f>
        <v>#N/A</v>
      </c>
      <c r="M67" s="48"/>
      <c r="N67" s="16"/>
      <c r="O67" s="38" t="e">
        <f>VLOOKUP(N67,関数設定用!$A$39:$B$47,2,FALSE)</f>
        <v>#N/A</v>
      </c>
      <c r="P67" s="48"/>
      <c r="Q67" s="18" t="s">
        <v>29</v>
      </c>
      <c r="R67" s="18"/>
      <c r="S67" s="18"/>
      <c r="T67" s="39">
        <f>IF(S67="準会員",2000,IF(S67="学生準会員",1000,IF(K67="",VLOOKUP(Q67,関数設定用!$A$2:$B$13,2,FALSE),5000)))</f>
        <v>0</v>
      </c>
      <c r="U67" s="40"/>
      <c r="V67" s="41"/>
    </row>
    <row r="68" spans="1:22" ht="26" customHeight="1">
      <c r="A68" s="26">
        <f t="shared" si="0"/>
        <v>65</v>
      </c>
      <c r="B68" s="26"/>
      <c r="C68" s="46" ph="1"/>
      <c r="D68" s="48"/>
      <c r="E68" s="26"/>
      <c r="F68" s="48"/>
      <c r="G68" s="28">
        <f t="shared" ca="1" si="1"/>
        <v>122</v>
      </c>
      <c r="H68" s="17"/>
      <c r="I68" s="52"/>
      <c r="J68" s="17"/>
      <c r="K68" s="18"/>
      <c r="L68" s="60" t="e">
        <f>VLOOKUP(K68,関数設定用!$A$34:$B$37,2,FALSE)</f>
        <v>#N/A</v>
      </c>
      <c r="M68" s="48"/>
      <c r="N68" s="16"/>
      <c r="O68" s="38" t="e">
        <f>VLOOKUP(N68,関数設定用!$A$39:$B$47,2,FALSE)</f>
        <v>#N/A</v>
      </c>
      <c r="P68" s="48"/>
      <c r="Q68" s="18" t="s">
        <v>29</v>
      </c>
      <c r="R68" s="18"/>
      <c r="S68" s="18"/>
      <c r="T68" s="39">
        <f>IF(S68="準会員",2000,IF(S68="学生準会員",1000,IF(K68="",VLOOKUP(Q68,関数設定用!$A$2:$B$13,2,FALSE),5000)))</f>
        <v>0</v>
      </c>
      <c r="U68" s="40"/>
      <c r="V68" s="41"/>
    </row>
    <row r="69" spans="1:22" ht="26" customHeight="1">
      <c r="A69" s="26">
        <f t="shared" si="0"/>
        <v>66</v>
      </c>
      <c r="B69" s="26"/>
      <c r="C69" s="46" ph="1"/>
      <c r="D69" s="48"/>
      <c r="E69" s="26"/>
      <c r="F69" s="48"/>
      <c r="G69" s="28">
        <f t="shared" ca="1" si="1"/>
        <v>122</v>
      </c>
      <c r="H69" s="17"/>
      <c r="I69" s="52"/>
      <c r="J69" s="17"/>
      <c r="K69" s="18"/>
      <c r="L69" s="60" t="e">
        <f>VLOOKUP(K69,関数設定用!$A$34:$B$37,2,FALSE)</f>
        <v>#N/A</v>
      </c>
      <c r="M69" s="48"/>
      <c r="N69" s="16"/>
      <c r="O69" s="38" t="e">
        <f>VLOOKUP(N69,関数設定用!$A$39:$B$47,2,FALSE)</f>
        <v>#N/A</v>
      </c>
      <c r="P69" s="48"/>
      <c r="Q69" s="18" t="s">
        <v>29</v>
      </c>
      <c r="R69" s="55"/>
      <c r="S69" s="18"/>
      <c r="T69" s="39">
        <f>IF(S69="準会員",2000,IF(S69="学生準会員",1000,IF(K69="",VLOOKUP(Q69,関数設定用!$A$2:$B$13,2,FALSE),5000)))</f>
        <v>0</v>
      </c>
      <c r="U69" s="40"/>
      <c r="V69" s="17"/>
    </row>
    <row r="70" spans="1:22" ht="26" customHeight="1">
      <c r="A70" s="26">
        <f t="shared" si="0"/>
        <v>67</v>
      </c>
      <c r="B70" s="26"/>
      <c r="C70" s="46" ph="1"/>
      <c r="D70" s="48"/>
      <c r="E70" s="26"/>
      <c r="F70" s="48"/>
      <c r="G70" s="28">
        <f t="shared" ca="1" si="1"/>
        <v>122</v>
      </c>
      <c r="H70" s="17"/>
      <c r="I70" s="52"/>
      <c r="J70" s="17"/>
      <c r="K70" s="18"/>
      <c r="L70" s="60" t="e">
        <f>VLOOKUP(K70,関数設定用!$A$34:$B$37,2,FALSE)</f>
        <v>#N/A</v>
      </c>
      <c r="M70" s="48"/>
      <c r="N70" s="16"/>
      <c r="O70" s="38" t="e">
        <f>VLOOKUP(N70,関数設定用!$A$39:$B$47,2,FALSE)</f>
        <v>#N/A</v>
      </c>
      <c r="P70" s="48"/>
      <c r="Q70" s="18" t="s">
        <v>29</v>
      </c>
      <c r="R70" s="55"/>
      <c r="S70" s="18"/>
      <c r="T70" s="39">
        <f>IF(S70="準会員",2000,IF(S70="学生準会員",1000,IF(K70="",VLOOKUP(Q70,関数設定用!$A$2:$B$13,2,FALSE),5000)))</f>
        <v>0</v>
      </c>
      <c r="U70" s="40"/>
      <c r="V70" s="17"/>
    </row>
    <row r="71" spans="1:22" ht="26" customHeight="1">
      <c r="A71" s="26">
        <f t="shared" si="0"/>
        <v>68</v>
      </c>
      <c r="B71" s="26"/>
      <c r="C71" s="46" ph="1"/>
      <c r="D71" s="48"/>
      <c r="E71" s="26"/>
      <c r="F71" s="48"/>
      <c r="G71" s="28">
        <f t="shared" ca="1" si="1"/>
        <v>122</v>
      </c>
      <c r="H71" s="17"/>
      <c r="I71" s="52"/>
      <c r="J71" s="17"/>
      <c r="K71" s="18"/>
      <c r="L71" s="60" t="e">
        <f>VLOOKUP(K71,関数設定用!$A$34:$B$37,2,FALSE)</f>
        <v>#N/A</v>
      </c>
      <c r="M71" s="48"/>
      <c r="N71" s="16"/>
      <c r="O71" s="38" t="e">
        <f>VLOOKUP(N71,関数設定用!$A$39:$B$47,2,FALSE)</f>
        <v>#N/A</v>
      </c>
      <c r="P71" s="48"/>
      <c r="Q71" s="18" t="s">
        <v>29</v>
      </c>
      <c r="R71" s="55"/>
      <c r="S71" s="18"/>
      <c r="T71" s="39">
        <f>IF(S71="準会員",2000,IF(S71="学生準会員",1000,IF(K71="",VLOOKUP(Q71,関数設定用!$A$2:$B$13,2,FALSE),5000)))</f>
        <v>0</v>
      </c>
      <c r="U71" s="40"/>
      <c r="V71" s="17"/>
    </row>
    <row r="72" spans="1:22" ht="26" customHeight="1">
      <c r="A72" s="26">
        <f t="shared" si="0"/>
        <v>69</v>
      </c>
      <c r="B72" s="29"/>
      <c r="C72" s="46" ph="1"/>
      <c r="D72" s="48"/>
      <c r="E72" s="26"/>
      <c r="F72" s="53"/>
      <c r="G72" s="28">
        <f t="shared" ref="G72:G73" ca="1" si="3">DATEDIF(F72,TODAY(),"Y")</f>
        <v>122</v>
      </c>
      <c r="H72" s="17"/>
      <c r="I72" s="10"/>
      <c r="J72" s="11"/>
      <c r="K72" s="18"/>
      <c r="L72" s="60" t="e">
        <f>VLOOKUP(K72,関数設定用!$A$34:$B$37,2,FALSE)</f>
        <v>#N/A</v>
      </c>
      <c r="M72" s="48"/>
      <c r="N72" s="16"/>
      <c r="O72" s="38" t="e">
        <f>VLOOKUP(N72,関数設定用!$A$39:$B$47,2,FALSE)</f>
        <v>#N/A</v>
      </c>
      <c r="P72" s="48"/>
      <c r="Q72" s="18" t="s">
        <v>29</v>
      </c>
      <c r="R72" s="18"/>
      <c r="S72" s="18"/>
      <c r="T72" s="39">
        <f>IF(S72="準会員",2000,IF(S72="学生準会員",1000,IF(K72="",VLOOKUP(Q72,関数設定用!$A$2:$B$13,2,FALSE),5000)))</f>
        <v>0</v>
      </c>
      <c r="U72" s="40"/>
      <c r="V72" s="17"/>
    </row>
    <row r="73" spans="1:22" ht="26" customHeight="1">
      <c r="A73" s="26">
        <f t="shared" si="0"/>
        <v>70</v>
      </c>
      <c r="B73" s="29"/>
      <c r="C73" s="46" ph="1"/>
      <c r="D73" s="48"/>
      <c r="E73" s="26"/>
      <c r="F73" s="10"/>
      <c r="G73" s="28">
        <f t="shared" ca="1" si="3"/>
        <v>122</v>
      </c>
      <c r="H73" s="17"/>
      <c r="I73" s="10"/>
      <c r="J73" s="11"/>
      <c r="K73" s="18"/>
      <c r="L73" s="60" t="e">
        <f>VLOOKUP(K73,関数設定用!$A$34:$B$37,2,FALSE)</f>
        <v>#N/A</v>
      </c>
      <c r="M73" s="48"/>
      <c r="N73" s="16"/>
      <c r="O73" s="38" t="e">
        <f>VLOOKUP(N73,関数設定用!$A$39:$B$47,2,FALSE)</f>
        <v>#N/A</v>
      </c>
      <c r="P73" s="48"/>
      <c r="Q73" s="18" t="s">
        <v>29</v>
      </c>
      <c r="R73" s="18"/>
      <c r="S73" s="18"/>
      <c r="T73" s="39">
        <f>IF(S73="準会員",2000,IF(S73="学生準会員",1000,IF(K73="",VLOOKUP(Q73,関数設定用!$A$2:$B$13,2,FALSE),5000)))</f>
        <v>0</v>
      </c>
      <c r="U73" s="40"/>
      <c r="V73" s="17"/>
    </row>
    <row r="74" spans="1:22" ht="26" customHeight="1">
      <c r="A74" s="26">
        <f t="shared" si="0"/>
        <v>71</v>
      </c>
      <c r="B74" s="29"/>
      <c r="C74" s="46" ph="1"/>
      <c r="D74" s="48"/>
      <c r="E74" s="26"/>
      <c r="F74" s="10"/>
      <c r="G74" s="28">
        <f t="shared" ref="G74:G103" ca="1" si="4">DATEDIF(F74,TODAY(),"Y")</f>
        <v>122</v>
      </c>
      <c r="H74" s="17"/>
      <c r="I74" s="10"/>
      <c r="J74" s="11"/>
      <c r="K74" s="18"/>
      <c r="L74" s="60" t="e">
        <f>VLOOKUP(K74,関数設定用!$A$34:$B$37,2,FALSE)</f>
        <v>#N/A</v>
      </c>
      <c r="M74" s="48"/>
      <c r="N74" s="16"/>
      <c r="O74" s="38" t="e">
        <f>VLOOKUP(N74,関数設定用!$A$39:$B$47,2,FALSE)</f>
        <v>#N/A</v>
      </c>
      <c r="P74" s="48"/>
      <c r="Q74" s="18" t="s">
        <v>29</v>
      </c>
      <c r="R74" s="18"/>
      <c r="S74" s="18"/>
      <c r="T74" s="39">
        <f>IF(S74="準会員",2000,IF(S74="学生準会員",1000,IF(K74="",VLOOKUP(Q74,関数設定用!$A$2:$B$13,2,FALSE),5000)))</f>
        <v>0</v>
      </c>
      <c r="U74" s="40"/>
      <c r="V74" s="17"/>
    </row>
    <row r="75" spans="1:22" ht="26" customHeight="1">
      <c r="A75" s="26">
        <f t="shared" si="0"/>
        <v>72</v>
      </c>
      <c r="B75" s="29"/>
      <c r="C75" s="46" ph="1"/>
      <c r="D75" s="48"/>
      <c r="E75" s="26"/>
      <c r="F75" s="10"/>
      <c r="G75" s="28">
        <f t="shared" ca="1" si="4"/>
        <v>122</v>
      </c>
      <c r="H75" s="17"/>
      <c r="I75" s="10"/>
      <c r="J75" s="11"/>
      <c r="K75" s="18"/>
      <c r="L75" s="60" t="e">
        <f>VLOOKUP(K75,関数設定用!$A$34:$B$37,2,FALSE)</f>
        <v>#N/A</v>
      </c>
      <c r="M75" s="48"/>
      <c r="N75" s="16"/>
      <c r="O75" s="38" t="e">
        <f>VLOOKUP(N75,関数設定用!$A$39:$B$47,2,FALSE)</f>
        <v>#N/A</v>
      </c>
      <c r="P75" s="48"/>
      <c r="Q75" s="18" t="s">
        <v>29</v>
      </c>
      <c r="R75" s="18"/>
      <c r="S75" s="18"/>
      <c r="T75" s="39">
        <f>IF(S75="準会員",2000,IF(S75="学生準会員",1000,IF(K75="",VLOOKUP(Q75,関数設定用!$A$2:$B$13,2,FALSE),5000)))</f>
        <v>0</v>
      </c>
      <c r="U75" s="40"/>
      <c r="V75" s="41"/>
    </row>
    <row r="76" spans="1:22" ht="26" customHeight="1">
      <c r="A76" s="26">
        <f t="shared" si="0"/>
        <v>73</v>
      </c>
      <c r="B76" s="31"/>
      <c r="C76" s="46" ph="1"/>
      <c r="D76" s="48"/>
      <c r="E76" s="26"/>
      <c r="F76" s="10"/>
      <c r="G76" s="28">
        <f t="shared" ca="1" si="4"/>
        <v>122</v>
      </c>
      <c r="H76" s="17"/>
      <c r="I76" s="10"/>
      <c r="J76" s="11"/>
      <c r="K76" s="18"/>
      <c r="L76" s="60" t="e">
        <f>VLOOKUP(K76,関数設定用!$A$34:$B$37,2,FALSE)</f>
        <v>#N/A</v>
      </c>
      <c r="M76" s="48"/>
      <c r="N76" s="16"/>
      <c r="O76" s="38" t="e">
        <f>VLOOKUP(N76,関数設定用!$A$39:$B$47,2,FALSE)</f>
        <v>#N/A</v>
      </c>
      <c r="P76" s="48"/>
      <c r="Q76" s="18" t="s">
        <v>29</v>
      </c>
      <c r="R76" s="18"/>
      <c r="S76" s="18"/>
      <c r="T76" s="39">
        <f>IF(S76="準会員",2000,IF(S76="学生準会員",1000,IF(K76="",VLOOKUP(Q76,関数設定用!$A$2:$B$13,2,FALSE),5000)))</f>
        <v>0</v>
      </c>
      <c r="U76" s="40"/>
      <c r="V76" s="41"/>
    </row>
    <row r="77" spans="1:22" ht="26" customHeight="1">
      <c r="A77" s="26">
        <f t="shared" si="0"/>
        <v>74</v>
      </c>
      <c r="B77" s="31"/>
      <c r="C77" s="46" ph="1"/>
      <c r="D77" s="48"/>
      <c r="E77" s="26"/>
      <c r="F77" s="10"/>
      <c r="G77" s="28">
        <f t="shared" ca="1" si="4"/>
        <v>122</v>
      </c>
      <c r="H77" s="17"/>
      <c r="I77" s="10"/>
      <c r="J77" s="11"/>
      <c r="K77" s="18"/>
      <c r="L77" s="60" t="e">
        <f>VLOOKUP(K77,関数設定用!$A$34:$B$37,2,FALSE)</f>
        <v>#N/A</v>
      </c>
      <c r="M77" s="48"/>
      <c r="N77" s="16"/>
      <c r="O77" s="38" t="e">
        <f>VLOOKUP(N77,関数設定用!$A$39:$B$47,2,FALSE)</f>
        <v>#N/A</v>
      </c>
      <c r="P77" s="48"/>
      <c r="Q77" s="18" t="s">
        <v>29</v>
      </c>
      <c r="R77" s="18"/>
      <c r="S77" s="18"/>
      <c r="T77" s="39">
        <f>IF(S77="準会員",2000,IF(S77="学生準会員",1000,IF(K77="",VLOOKUP(Q77,関数設定用!$A$2:$B$13,2,FALSE),5000)))</f>
        <v>0</v>
      </c>
      <c r="U77" s="40"/>
      <c r="V77" s="17"/>
    </row>
    <row r="78" spans="1:22" ht="26" customHeight="1">
      <c r="A78" s="26">
        <f t="shared" si="0"/>
        <v>75</v>
      </c>
      <c r="B78" s="32"/>
      <c r="C78" s="46" ph="1"/>
      <c r="D78" s="48"/>
      <c r="E78" s="26"/>
      <c r="F78" s="10"/>
      <c r="G78" s="28">
        <f t="shared" ca="1" si="4"/>
        <v>122</v>
      </c>
      <c r="H78" s="17"/>
      <c r="I78" s="10"/>
      <c r="J78" s="11"/>
      <c r="K78" s="18"/>
      <c r="L78" s="60" t="e">
        <f>VLOOKUP(K78,関数設定用!$A$34:$B$37,2,FALSE)</f>
        <v>#N/A</v>
      </c>
      <c r="M78" s="48"/>
      <c r="N78" s="16"/>
      <c r="O78" s="38" t="e">
        <f>VLOOKUP(N78,関数設定用!$A$39:$B$47,2,FALSE)</f>
        <v>#N/A</v>
      </c>
      <c r="P78" s="48"/>
      <c r="Q78" s="18" t="s">
        <v>29</v>
      </c>
      <c r="R78" s="18"/>
      <c r="S78" s="18"/>
      <c r="T78" s="39">
        <f>IF(S78="準会員",2000,IF(S78="学生準会員",1000,IF(K78="",VLOOKUP(Q78,関数設定用!$A$2:$B$13,2,FALSE),5000)))</f>
        <v>0</v>
      </c>
      <c r="U78" s="40"/>
      <c r="V78" s="17"/>
    </row>
    <row r="79" spans="1:22" ht="26" customHeight="1">
      <c r="A79" s="26">
        <f t="shared" si="0"/>
        <v>76</v>
      </c>
      <c r="B79" s="33"/>
      <c r="C79" s="46" ph="1"/>
      <c r="D79" s="48"/>
      <c r="E79" s="26"/>
      <c r="F79" s="10"/>
      <c r="G79" s="28">
        <f t="shared" ca="1" si="4"/>
        <v>122</v>
      </c>
      <c r="H79" s="17"/>
      <c r="I79" s="10"/>
      <c r="J79" s="11"/>
      <c r="K79" s="18"/>
      <c r="L79" s="60" t="e">
        <f>VLOOKUP(K79,関数設定用!$A$34:$B$37,2,FALSE)</f>
        <v>#N/A</v>
      </c>
      <c r="M79" s="48"/>
      <c r="N79" s="16"/>
      <c r="O79" s="38" t="e">
        <f>VLOOKUP(N79,関数設定用!$A$39:$B$47,2,FALSE)</f>
        <v>#N/A</v>
      </c>
      <c r="P79" s="48"/>
      <c r="Q79" s="18" t="s">
        <v>29</v>
      </c>
      <c r="R79" s="18"/>
      <c r="S79" s="18"/>
      <c r="T79" s="39">
        <f>IF(S79="準会員",2000,IF(S79="学生準会員",1000,IF(K79="",VLOOKUP(Q79,関数設定用!$A$2:$B$13,2,FALSE),5000)))</f>
        <v>0</v>
      </c>
      <c r="U79" s="40"/>
      <c r="V79" s="41"/>
    </row>
    <row r="80" spans="1:22" ht="26" customHeight="1">
      <c r="A80" s="26">
        <f t="shared" si="0"/>
        <v>77</v>
      </c>
      <c r="B80" s="31"/>
      <c r="C80" s="46" ph="1"/>
      <c r="D80" s="48"/>
      <c r="E80" s="26"/>
      <c r="F80" s="10"/>
      <c r="G80" s="28">
        <f t="shared" ca="1" si="4"/>
        <v>122</v>
      </c>
      <c r="H80" s="17"/>
      <c r="I80" s="10"/>
      <c r="J80" s="11"/>
      <c r="K80" s="18"/>
      <c r="L80" s="60" t="e">
        <f>VLOOKUP(K80,関数設定用!$A$34:$B$37,2,FALSE)</f>
        <v>#N/A</v>
      </c>
      <c r="M80" s="48"/>
      <c r="N80" s="16"/>
      <c r="O80" s="38" t="e">
        <f>VLOOKUP(N80,関数設定用!$A$39:$B$47,2,FALSE)</f>
        <v>#N/A</v>
      </c>
      <c r="P80" s="48"/>
      <c r="Q80" s="18" t="s">
        <v>29</v>
      </c>
      <c r="R80" s="18"/>
      <c r="S80" s="18"/>
      <c r="T80" s="39">
        <f>IF(S80="準会員",2000,IF(S80="学生準会員",1000,IF(K80="",VLOOKUP(Q80,関数設定用!$A$2:$B$13,2,FALSE),5000)))</f>
        <v>0</v>
      </c>
      <c r="U80" s="40"/>
      <c r="V80" s="41"/>
    </row>
    <row r="81" spans="1:22" ht="26" customHeight="1">
      <c r="A81" s="26">
        <f t="shared" si="0"/>
        <v>78</v>
      </c>
      <c r="B81" s="26"/>
      <c r="C81" s="46" ph="1"/>
      <c r="D81" s="48"/>
      <c r="E81" s="26"/>
      <c r="F81" s="48"/>
      <c r="G81" s="28">
        <f t="shared" ca="1" si="4"/>
        <v>122</v>
      </c>
      <c r="H81" s="17"/>
      <c r="I81" s="52"/>
      <c r="J81" s="17"/>
      <c r="K81" s="18"/>
      <c r="L81" s="60" t="e">
        <f>VLOOKUP(K81,関数設定用!$A$34:$B$37,2,FALSE)</f>
        <v>#N/A</v>
      </c>
      <c r="M81" s="48"/>
      <c r="N81" s="16"/>
      <c r="O81" s="38" t="e">
        <f>VLOOKUP(N81,関数設定用!$A$39:$B$47,2,FALSE)</f>
        <v>#N/A</v>
      </c>
      <c r="P81" s="48"/>
      <c r="Q81" s="18" t="s">
        <v>29</v>
      </c>
      <c r="R81" s="18"/>
      <c r="S81" s="18"/>
      <c r="T81" s="39">
        <f>IF(S81="準会員",2000,IF(S81="学生準会員",1000,IF(K81="",VLOOKUP(Q81,関数設定用!$A$2:$B$13,2,FALSE),5000)))</f>
        <v>0</v>
      </c>
      <c r="U81" s="40"/>
      <c r="V81" s="41"/>
    </row>
    <row r="82" spans="1:22" ht="26" customHeight="1">
      <c r="A82" s="26">
        <f t="shared" si="0"/>
        <v>79</v>
      </c>
      <c r="B82" s="26"/>
      <c r="C82" s="46" ph="1"/>
      <c r="D82" s="48"/>
      <c r="E82" s="26"/>
      <c r="F82" s="48"/>
      <c r="G82" s="28">
        <f t="shared" ca="1" si="4"/>
        <v>122</v>
      </c>
      <c r="H82" s="17"/>
      <c r="I82" s="52"/>
      <c r="J82" s="17"/>
      <c r="K82" s="18"/>
      <c r="L82" s="60" t="e">
        <f>VLOOKUP(K82,関数設定用!$A$34:$B$37,2,FALSE)</f>
        <v>#N/A</v>
      </c>
      <c r="M82" s="48"/>
      <c r="N82" s="16"/>
      <c r="O82" s="38" t="e">
        <f>VLOOKUP(N82,関数設定用!$A$39:$B$47,2,FALSE)</f>
        <v>#N/A</v>
      </c>
      <c r="P82" s="48"/>
      <c r="Q82" s="18" t="s">
        <v>29</v>
      </c>
      <c r="R82" s="55"/>
      <c r="S82" s="18"/>
      <c r="T82" s="39">
        <f>IF(S82="準会員",2000,IF(S82="学生準会員",1000,IF(K82="",VLOOKUP(Q82,関数設定用!$A$2:$B$13,2,FALSE),5000)))</f>
        <v>0</v>
      </c>
      <c r="U82" s="40"/>
      <c r="V82" s="17"/>
    </row>
    <row r="83" spans="1:22" ht="26" customHeight="1">
      <c r="A83" s="26">
        <f t="shared" si="0"/>
        <v>80</v>
      </c>
      <c r="B83" s="26"/>
      <c r="C83" s="46" ph="1"/>
      <c r="D83" s="48"/>
      <c r="E83" s="26"/>
      <c r="F83" s="48"/>
      <c r="G83" s="28">
        <f t="shared" ca="1" si="4"/>
        <v>122</v>
      </c>
      <c r="H83" s="17"/>
      <c r="I83" s="52"/>
      <c r="J83" s="17"/>
      <c r="K83" s="18"/>
      <c r="L83" s="60" t="e">
        <f>VLOOKUP(K83,関数設定用!$A$34:$B$37,2,FALSE)</f>
        <v>#N/A</v>
      </c>
      <c r="M83" s="48"/>
      <c r="N83" s="16"/>
      <c r="O83" s="38" t="e">
        <f>VLOOKUP(N83,関数設定用!$A$39:$B$47,2,FALSE)</f>
        <v>#N/A</v>
      </c>
      <c r="P83" s="48"/>
      <c r="Q83" s="18" t="s">
        <v>29</v>
      </c>
      <c r="R83" s="55"/>
      <c r="S83" s="18"/>
      <c r="T83" s="39">
        <f>IF(S83="準会員",2000,IF(S83="学生準会員",1000,IF(K83="",VLOOKUP(Q83,関数設定用!$A$2:$B$13,2,FALSE),5000)))</f>
        <v>0</v>
      </c>
      <c r="U83" s="40"/>
      <c r="V83" s="17"/>
    </row>
    <row r="84" spans="1:22" ht="26" customHeight="1">
      <c r="A84" s="26">
        <f t="shared" si="0"/>
        <v>81</v>
      </c>
      <c r="B84" s="26"/>
      <c r="C84" s="46" ph="1"/>
      <c r="D84" s="48"/>
      <c r="E84" s="26"/>
      <c r="F84" s="48"/>
      <c r="G84" s="28">
        <f t="shared" ca="1" si="4"/>
        <v>122</v>
      </c>
      <c r="H84" s="17"/>
      <c r="I84" s="52"/>
      <c r="J84" s="17"/>
      <c r="K84" s="18"/>
      <c r="L84" s="60" t="e">
        <f>VLOOKUP(K84,関数設定用!$A$34:$B$37,2,FALSE)</f>
        <v>#N/A</v>
      </c>
      <c r="M84" s="48"/>
      <c r="N84" s="16"/>
      <c r="O84" s="38" t="e">
        <f>VLOOKUP(N84,関数設定用!$A$39:$B$47,2,FALSE)</f>
        <v>#N/A</v>
      </c>
      <c r="P84" s="48"/>
      <c r="Q84" s="18" t="s">
        <v>29</v>
      </c>
      <c r="R84" s="55"/>
      <c r="S84" s="18"/>
      <c r="T84" s="39">
        <f>IF(S84="準会員",2000,IF(S84="学生準会員",1000,IF(K84="",VLOOKUP(Q84,関数設定用!$A$2:$B$13,2,FALSE),5000)))</f>
        <v>0</v>
      </c>
      <c r="U84" s="40"/>
      <c r="V84" s="17"/>
    </row>
    <row r="85" spans="1:22" ht="26" customHeight="1">
      <c r="A85" s="26">
        <f t="shared" si="0"/>
        <v>82</v>
      </c>
      <c r="B85" s="26"/>
      <c r="C85" s="46" ph="1"/>
      <c r="D85" s="48"/>
      <c r="E85" s="26"/>
      <c r="F85" s="48"/>
      <c r="G85" s="28">
        <f t="shared" ca="1" si="4"/>
        <v>122</v>
      </c>
      <c r="H85" s="17"/>
      <c r="I85" s="52"/>
      <c r="J85" s="17"/>
      <c r="K85" s="18"/>
      <c r="L85" s="60" t="e">
        <f>VLOOKUP(K85,関数設定用!$A$34:$B$37,2,FALSE)</f>
        <v>#N/A</v>
      </c>
      <c r="M85" s="48"/>
      <c r="N85" s="16"/>
      <c r="O85" s="38" t="e">
        <f>VLOOKUP(N85,関数設定用!$A$39:$B$47,2,FALSE)</f>
        <v>#N/A</v>
      </c>
      <c r="P85" s="48"/>
      <c r="Q85" s="18" t="s">
        <v>29</v>
      </c>
      <c r="R85" s="55"/>
      <c r="S85" s="18"/>
      <c r="T85" s="39">
        <f>IF(S85="準会員",2000,IF(S85="学生準会員",1000,IF(K85="",VLOOKUP(Q85,関数設定用!$A$2:$B$13,2,FALSE),5000)))</f>
        <v>0</v>
      </c>
      <c r="U85" s="40"/>
      <c r="V85" s="17"/>
    </row>
    <row r="86" spans="1:22" ht="26" customHeight="1">
      <c r="A86" s="26">
        <f t="shared" si="0"/>
        <v>83</v>
      </c>
      <c r="B86" s="26"/>
      <c r="C86" s="46" ph="1"/>
      <c r="D86" s="48"/>
      <c r="E86" s="26"/>
      <c r="F86" s="48"/>
      <c r="G86" s="28">
        <f t="shared" ca="1" si="4"/>
        <v>122</v>
      </c>
      <c r="H86" s="17"/>
      <c r="I86" s="52"/>
      <c r="J86" s="17"/>
      <c r="K86" s="18"/>
      <c r="L86" s="60" t="e">
        <f>VLOOKUP(K86,関数設定用!$A$34:$B$37,2,FALSE)</f>
        <v>#N/A</v>
      </c>
      <c r="M86" s="48"/>
      <c r="N86" s="16"/>
      <c r="O86" s="38" t="e">
        <f>VLOOKUP(N86,関数設定用!$A$39:$B$47,2,FALSE)</f>
        <v>#N/A</v>
      </c>
      <c r="P86" s="48"/>
      <c r="Q86" s="18" t="s">
        <v>29</v>
      </c>
      <c r="R86" s="18"/>
      <c r="S86" s="18"/>
      <c r="T86" s="39">
        <f>IF(S86="準会員",2000,IF(S86="学生準会員",1000,IF(K86="",VLOOKUP(Q86,関数設定用!$A$2:$B$13,2,FALSE),5000)))</f>
        <v>0</v>
      </c>
      <c r="U86" s="40"/>
      <c r="V86" s="17"/>
    </row>
    <row r="87" spans="1:22" ht="26" customHeight="1">
      <c r="A87" s="26">
        <f t="shared" si="0"/>
        <v>84</v>
      </c>
      <c r="B87" s="26"/>
      <c r="C87" s="46" ph="1"/>
      <c r="D87" s="48"/>
      <c r="E87" s="26"/>
      <c r="F87" s="48"/>
      <c r="G87" s="28">
        <f t="shared" ref="G87:G94" ca="1" si="5">DATEDIF(F87,TODAY(),"Y")</f>
        <v>122</v>
      </c>
      <c r="H87" s="17"/>
      <c r="I87" s="52"/>
      <c r="J87" s="17"/>
      <c r="K87" s="18"/>
      <c r="L87" s="60" t="e">
        <f>VLOOKUP(K87,関数設定用!$A$34:$B$37,2,FALSE)</f>
        <v>#N/A</v>
      </c>
      <c r="M87" s="48"/>
      <c r="N87" s="16"/>
      <c r="O87" s="38" t="e">
        <f>VLOOKUP(N87,関数設定用!$A$39:$B$47,2,FALSE)</f>
        <v>#N/A</v>
      </c>
      <c r="P87" s="48"/>
      <c r="Q87" s="18" t="s">
        <v>29</v>
      </c>
      <c r="R87" s="18"/>
      <c r="S87" s="18"/>
      <c r="T87" s="39">
        <f>IF(S87="準会員",2000,IF(S87="学生準会員",1000,IF(K87="",VLOOKUP(Q87,関数設定用!$A$2:$B$13,2,FALSE),5000)))</f>
        <v>0</v>
      </c>
      <c r="U87" s="40"/>
      <c r="V87" s="41"/>
    </row>
    <row r="88" spans="1:22" ht="26" customHeight="1">
      <c r="A88" s="26">
        <f t="shared" si="0"/>
        <v>85</v>
      </c>
      <c r="B88" s="26"/>
      <c r="C88" s="46" ph="1"/>
      <c r="D88" s="48"/>
      <c r="E88" s="26"/>
      <c r="F88" s="48"/>
      <c r="G88" s="28">
        <f t="shared" ca="1" si="5"/>
        <v>122</v>
      </c>
      <c r="H88" s="17"/>
      <c r="I88" s="52"/>
      <c r="J88" s="17"/>
      <c r="K88" s="18"/>
      <c r="L88" s="60" t="e">
        <f>VLOOKUP(K88,関数設定用!$A$34:$B$37,2,FALSE)</f>
        <v>#N/A</v>
      </c>
      <c r="M88" s="48"/>
      <c r="N88" s="16"/>
      <c r="O88" s="38" t="e">
        <f>VLOOKUP(N88,関数設定用!$A$39:$B$47,2,FALSE)</f>
        <v>#N/A</v>
      </c>
      <c r="P88" s="48"/>
      <c r="Q88" s="18" t="s">
        <v>29</v>
      </c>
      <c r="R88" s="18"/>
      <c r="S88" s="18"/>
      <c r="T88" s="39">
        <f>IF(S88="準会員",2000,IF(S88="学生準会員",1000,IF(K88="",VLOOKUP(Q88,関数設定用!$A$2:$B$13,2,FALSE),5000)))</f>
        <v>0</v>
      </c>
      <c r="U88" s="40"/>
      <c r="V88" s="17"/>
    </row>
    <row r="89" spans="1:22" ht="26" customHeight="1">
      <c r="A89" s="26">
        <f t="shared" si="0"/>
        <v>86</v>
      </c>
      <c r="B89" s="26"/>
      <c r="C89" s="46" ph="1"/>
      <c r="D89" s="48"/>
      <c r="E89" s="26"/>
      <c r="F89" s="48"/>
      <c r="G89" s="28">
        <f t="shared" ca="1" si="5"/>
        <v>122</v>
      </c>
      <c r="H89" s="17"/>
      <c r="I89" s="52"/>
      <c r="J89" s="17"/>
      <c r="K89" s="18"/>
      <c r="L89" s="60" t="e">
        <f>VLOOKUP(K89,関数設定用!$A$34:$B$37,2,FALSE)</f>
        <v>#N/A</v>
      </c>
      <c r="M89" s="48"/>
      <c r="N89" s="16"/>
      <c r="O89" s="38" t="e">
        <f>VLOOKUP(N89,関数設定用!$A$39:$B$47,2,FALSE)</f>
        <v>#N/A</v>
      </c>
      <c r="P89" s="48"/>
      <c r="Q89" s="18" t="s">
        <v>29</v>
      </c>
      <c r="R89" s="55"/>
      <c r="S89" s="18"/>
      <c r="T89" s="39">
        <f>IF(S89="準会員",2000,IF(S89="学生準会員",1000,IF(K89="",VLOOKUP(Q89,関数設定用!$A$2:$B$13,2,FALSE),5000)))</f>
        <v>0</v>
      </c>
      <c r="U89" s="40"/>
      <c r="V89" s="17"/>
    </row>
    <row r="90" spans="1:22" ht="26" customHeight="1">
      <c r="A90" s="26">
        <f t="shared" si="0"/>
        <v>87</v>
      </c>
      <c r="B90" s="26"/>
      <c r="C90" s="46" ph="1"/>
      <c r="D90" s="48"/>
      <c r="E90" s="34"/>
      <c r="F90" s="48"/>
      <c r="G90" s="28">
        <f t="shared" ca="1" si="5"/>
        <v>122</v>
      </c>
      <c r="H90" s="17"/>
      <c r="I90" s="52"/>
      <c r="J90" s="17"/>
      <c r="K90" s="18"/>
      <c r="L90" s="60" t="e">
        <f>VLOOKUP(K90,関数設定用!$A$34:$B$37,2,FALSE)</f>
        <v>#N/A</v>
      </c>
      <c r="M90" s="48"/>
      <c r="N90" s="16"/>
      <c r="O90" s="38" t="e">
        <f>VLOOKUP(N90,関数設定用!$A$39:$B$47,2,FALSE)</f>
        <v>#N/A</v>
      </c>
      <c r="P90" s="48"/>
      <c r="Q90" s="18" t="s">
        <v>29</v>
      </c>
      <c r="R90" s="18"/>
      <c r="S90" s="18"/>
      <c r="T90" s="39">
        <f>IF(S90="準会員",2000,IF(S90="学生準会員",1000,IF(K90="",VLOOKUP(Q90,関数設定用!$A$2:$B$13,2,FALSE),5000)))</f>
        <v>0</v>
      </c>
      <c r="U90" s="40"/>
      <c r="V90" s="41"/>
    </row>
    <row r="91" spans="1:22" ht="26" customHeight="1">
      <c r="A91" s="26">
        <f t="shared" si="0"/>
        <v>88</v>
      </c>
      <c r="B91" s="26"/>
      <c r="C91" s="46" ph="1"/>
      <c r="D91" s="48"/>
      <c r="E91" s="26"/>
      <c r="F91" s="48"/>
      <c r="G91" s="28">
        <f t="shared" ca="1" si="5"/>
        <v>122</v>
      </c>
      <c r="H91" s="17"/>
      <c r="I91" s="52"/>
      <c r="J91" s="17"/>
      <c r="K91" s="18"/>
      <c r="L91" s="60" t="e">
        <f>VLOOKUP(K91,関数設定用!$A$34:$B$37,2,FALSE)</f>
        <v>#N/A</v>
      </c>
      <c r="M91" s="48"/>
      <c r="N91" s="16"/>
      <c r="O91" s="38" t="e">
        <f>VLOOKUP(N91,関数設定用!$A$39:$B$47,2,FALSE)</f>
        <v>#N/A</v>
      </c>
      <c r="P91" s="48"/>
      <c r="Q91" s="18" t="s">
        <v>29</v>
      </c>
      <c r="R91" s="18"/>
      <c r="S91" s="18"/>
      <c r="T91" s="39">
        <f>IF(S91="準会員",2000,IF(S91="学生準会員",1000,IF(K91="",VLOOKUP(Q91,関数設定用!$A$2:$B$13,2,FALSE),5000)))</f>
        <v>0</v>
      </c>
      <c r="U91" s="40"/>
      <c r="V91" s="41"/>
    </row>
    <row r="92" spans="1:22" ht="26" customHeight="1">
      <c r="A92" s="26">
        <f t="shared" si="0"/>
        <v>89</v>
      </c>
      <c r="B92" s="26"/>
      <c r="C92" s="46" ph="1"/>
      <c r="D92" s="48"/>
      <c r="E92" s="26"/>
      <c r="F92" s="48"/>
      <c r="G92" s="28">
        <f t="shared" ca="1" si="5"/>
        <v>122</v>
      </c>
      <c r="H92" s="17"/>
      <c r="I92" s="52"/>
      <c r="J92" s="17"/>
      <c r="K92" s="18"/>
      <c r="L92" s="60" t="e">
        <f>VLOOKUP(K92,関数設定用!$A$34:$B$37,2,FALSE)</f>
        <v>#N/A</v>
      </c>
      <c r="M92" s="48"/>
      <c r="N92" s="16"/>
      <c r="O92" s="38" t="e">
        <f>VLOOKUP(N92,関数設定用!$A$39:$B$47,2,FALSE)</f>
        <v>#N/A</v>
      </c>
      <c r="P92" s="48"/>
      <c r="Q92" s="18" t="s">
        <v>29</v>
      </c>
      <c r="R92" s="55"/>
      <c r="S92" s="18"/>
      <c r="T92" s="39">
        <f>IF(S92="準会員",2000,IF(S92="学生準会員",1000,IF(K92="",VLOOKUP(Q92,関数設定用!$A$2:$B$13,2,FALSE),5000)))</f>
        <v>0</v>
      </c>
      <c r="U92" s="40"/>
      <c r="V92" s="17"/>
    </row>
    <row r="93" spans="1:22" ht="26" customHeight="1">
      <c r="A93" s="26">
        <f t="shared" si="0"/>
        <v>90</v>
      </c>
      <c r="B93" s="26"/>
      <c r="C93" s="46" ph="1"/>
      <c r="D93" s="48"/>
      <c r="E93" s="26"/>
      <c r="F93" s="48"/>
      <c r="G93" s="28">
        <f t="shared" ca="1" si="5"/>
        <v>122</v>
      </c>
      <c r="H93" s="17"/>
      <c r="I93" s="52"/>
      <c r="J93" s="17"/>
      <c r="K93" s="18"/>
      <c r="L93" s="60" t="e">
        <f>VLOOKUP(K93,関数設定用!$A$34:$B$37,2,FALSE)</f>
        <v>#N/A</v>
      </c>
      <c r="M93" s="48"/>
      <c r="N93" s="16"/>
      <c r="O93" s="38" t="e">
        <f>VLOOKUP(N93,関数設定用!$A$39:$B$47,2,FALSE)</f>
        <v>#N/A</v>
      </c>
      <c r="P93" s="48"/>
      <c r="Q93" s="18" t="s">
        <v>29</v>
      </c>
      <c r="R93" s="55"/>
      <c r="S93" s="18"/>
      <c r="T93" s="39">
        <f>IF(S93="準会員",2000,IF(S93="学生準会員",1000,IF(K93="",VLOOKUP(Q93,関数設定用!$A$2:$B$13,2,FALSE),5000)))</f>
        <v>0</v>
      </c>
      <c r="U93" s="40"/>
      <c r="V93" s="17"/>
    </row>
    <row r="94" spans="1:22" ht="26" customHeight="1">
      <c r="A94" s="26">
        <f t="shared" si="0"/>
        <v>91</v>
      </c>
      <c r="B94" s="26"/>
      <c r="C94" s="46" ph="1"/>
      <c r="D94" s="48"/>
      <c r="E94" s="26"/>
      <c r="F94" s="48"/>
      <c r="G94" s="28">
        <f t="shared" ca="1" si="5"/>
        <v>122</v>
      </c>
      <c r="H94" s="17"/>
      <c r="I94" s="52"/>
      <c r="J94" s="17"/>
      <c r="K94" s="18"/>
      <c r="L94" s="60" t="e">
        <f>VLOOKUP(K94,関数設定用!$A$34:$B$37,2,FALSE)</f>
        <v>#N/A</v>
      </c>
      <c r="M94" s="48"/>
      <c r="N94" s="16"/>
      <c r="O94" s="38" t="e">
        <f>VLOOKUP(N94,関数設定用!$A$39:$B$47,2,FALSE)</f>
        <v>#N/A</v>
      </c>
      <c r="P94" s="48"/>
      <c r="Q94" s="18" t="s">
        <v>29</v>
      </c>
      <c r="R94" s="55"/>
      <c r="S94" s="18"/>
      <c r="T94" s="39">
        <f>IF(S94="準会員",2000,IF(S94="学生準会員",1000,IF(K94="",VLOOKUP(Q94,関数設定用!$A$2:$B$13,2,FALSE),5000)))</f>
        <v>0</v>
      </c>
      <c r="U94" s="40"/>
      <c r="V94" s="17"/>
    </row>
    <row r="95" spans="1:22" ht="26" customHeight="1">
      <c r="A95" s="26">
        <f t="shared" si="0"/>
        <v>92</v>
      </c>
      <c r="B95" s="26"/>
      <c r="C95" s="46" ph="1"/>
      <c r="D95" s="48"/>
      <c r="E95" s="26"/>
      <c r="F95" s="48"/>
      <c r="G95" s="28">
        <f t="shared" ca="1" si="4"/>
        <v>122</v>
      </c>
      <c r="H95" s="17"/>
      <c r="I95" s="52"/>
      <c r="J95" s="17"/>
      <c r="K95" s="18"/>
      <c r="L95" s="60" t="e">
        <f>VLOOKUP(K95,関数設定用!$A$34:$B$37,2,FALSE)</f>
        <v>#N/A</v>
      </c>
      <c r="M95" s="48"/>
      <c r="N95" s="16"/>
      <c r="O95" s="38" t="e">
        <f>VLOOKUP(N95,関数設定用!$A$39:$B$47,2,FALSE)</f>
        <v>#N/A</v>
      </c>
      <c r="P95" s="48"/>
      <c r="Q95" s="18" t="s">
        <v>29</v>
      </c>
      <c r="R95" s="18"/>
      <c r="S95" s="18"/>
      <c r="T95" s="39">
        <f>IF(S95="準会員",2000,IF(S95="学生準会員",1000,IF(K95="",VLOOKUP(Q95,関数設定用!$A$2:$B$13,2,FALSE),5000)))</f>
        <v>0</v>
      </c>
      <c r="U95" s="40"/>
      <c r="V95" s="41"/>
    </row>
    <row r="96" spans="1:22" ht="26" customHeight="1">
      <c r="A96" s="26">
        <f t="shared" si="0"/>
        <v>93</v>
      </c>
      <c r="B96" s="26"/>
      <c r="C96" s="46" ph="1"/>
      <c r="D96" s="48"/>
      <c r="E96" s="26"/>
      <c r="F96" s="48"/>
      <c r="G96" s="28">
        <f t="shared" ca="1" si="4"/>
        <v>122</v>
      </c>
      <c r="H96" s="17"/>
      <c r="I96" s="52"/>
      <c r="J96" s="17"/>
      <c r="K96" s="18"/>
      <c r="L96" s="60" t="e">
        <f>VLOOKUP(K96,関数設定用!$A$34:$B$37,2,FALSE)</f>
        <v>#N/A</v>
      </c>
      <c r="M96" s="48"/>
      <c r="N96" s="16"/>
      <c r="O96" s="38" t="e">
        <f>VLOOKUP(N96,関数設定用!$A$39:$B$47,2,FALSE)</f>
        <v>#N/A</v>
      </c>
      <c r="P96" s="48"/>
      <c r="Q96" s="18" t="s">
        <v>29</v>
      </c>
      <c r="R96" s="18"/>
      <c r="S96" s="18"/>
      <c r="T96" s="39">
        <f>IF(S96="準会員",2000,IF(S96="学生準会員",1000,IF(K96="",VLOOKUP(Q96,関数設定用!$A$2:$B$13,2,FALSE),5000)))</f>
        <v>0</v>
      </c>
      <c r="U96" s="40"/>
      <c r="V96" s="17"/>
    </row>
    <row r="97" spans="1:22" ht="26" customHeight="1">
      <c r="A97" s="26">
        <f t="shared" si="0"/>
        <v>94</v>
      </c>
      <c r="B97" s="26"/>
      <c r="C97" s="46" ph="1"/>
      <c r="D97" s="48"/>
      <c r="E97" s="26"/>
      <c r="F97" s="48"/>
      <c r="G97" s="28">
        <f t="shared" ca="1" si="4"/>
        <v>122</v>
      </c>
      <c r="H97" s="17"/>
      <c r="I97" s="52"/>
      <c r="J97" s="17"/>
      <c r="K97" s="18"/>
      <c r="L97" s="60" t="e">
        <f>VLOOKUP(K97,関数設定用!$A$34:$B$37,2,FALSE)</f>
        <v>#N/A</v>
      </c>
      <c r="M97" s="48"/>
      <c r="N97" s="16"/>
      <c r="O97" s="38" t="e">
        <f>VLOOKUP(N97,関数設定用!$A$39:$B$47,2,FALSE)</f>
        <v>#N/A</v>
      </c>
      <c r="P97" s="48"/>
      <c r="Q97" s="18" t="s">
        <v>29</v>
      </c>
      <c r="R97" s="55"/>
      <c r="S97" s="18"/>
      <c r="T97" s="39">
        <f>IF(S97="準会員",2000,IF(S97="学生準会員",1000,IF(K97="",VLOOKUP(Q97,関数設定用!$A$2:$B$13,2,FALSE),5000)))</f>
        <v>0</v>
      </c>
      <c r="U97" s="40"/>
      <c r="V97" s="17"/>
    </row>
    <row r="98" spans="1:22" ht="26" customHeight="1">
      <c r="A98" s="26">
        <f t="shared" si="0"/>
        <v>95</v>
      </c>
      <c r="B98" s="26"/>
      <c r="C98" s="46" ph="1"/>
      <c r="D98" s="48"/>
      <c r="E98" s="34"/>
      <c r="F98" s="48"/>
      <c r="G98" s="28">
        <f t="shared" ca="1" si="4"/>
        <v>122</v>
      </c>
      <c r="H98" s="17"/>
      <c r="I98" s="52"/>
      <c r="J98" s="17"/>
      <c r="K98" s="18"/>
      <c r="L98" s="60" t="e">
        <f>VLOOKUP(K98,関数設定用!$A$34:$B$37,2,FALSE)</f>
        <v>#N/A</v>
      </c>
      <c r="M98" s="48"/>
      <c r="N98" s="16"/>
      <c r="O98" s="38" t="e">
        <f>VLOOKUP(N98,関数設定用!$A$39:$B$47,2,FALSE)</f>
        <v>#N/A</v>
      </c>
      <c r="P98" s="48"/>
      <c r="Q98" s="18" t="s">
        <v>29</v>
      </c>
      <c r="R98" s="18"/>
      <c r="S98" s="18"/>
      <c r="T98" s="39">
        <f>IF(S98="準会員",2000,IF(S98="学生準会員",1000,IF(K98="",VLOOKUP(Q98,関数設定用!$A$2:$B$13,2,FALSE),5000)))</f>
        <v>0</v>
      </c>
      <c r="U98" s="40"/>
      <c r="V98" s="41"/>
    </row>
    <row r="99" spans="1:22" ht="26" customHeight="1">
      <c r="A99" s="26">
        <f t="shared" si="0"/>
        <v>96</v>
      </c>
      <c r="B99" s="26"/>
      <c r="C99" s="46" ph="1"/>
      <c r="D99" s="48"/>
      <c r="E99" s="26"/>
      <c r="F99" s="48"/>
      <c r="G99" s="28">
        <f t="shared" ca="1" si="4"/>
        <v>122</v>
      </c>
      <c r="H99" s="17"/>
      <c r="I99" s="52"/>
      <c r="J99" s="17"/>
      <c r="K99" s="18"/>
      <c r="L99" s="60" t="e">
        <f>VLOOKUP(K99,関数設定用!$A$34:$B$37,2,FALSE)</f>
        <v>#N/A</v>
      </c>
      <c r="M99" s="48"/>
      <c r="N99" s="16"/>
      <c r="O99" s="38" t="e">
        <f>VLOOKUP(N99,関数設定用!$A$39:$B$47,2,FALSE)</f>
        <v>#N/A</v>
      </c>
      <c r="P99" s="48"/>
      <c r="Q99" s="18" t="s">
        <v>29</v>
      </c>
      <c r="R99" s="18"/>
      <c r="S99" s="18"/>
      <c r="T99" s="39">
        <f>IF(S99="準会員",2000,IF(S99="学生準会員",1000,IF(K99="",VLOOKUP(Q99,関数設定用!$A$2:$B$13,2,FALSE),5000)))</f>
        <v>0</v>
      </c>
      <c r="U99" s="40"/>
      <c r="V99" s="41"/>
    </row>
    <row r="100" spans="1:22" ht="26" customHeight="1">
      <c r="A100" s="26">
        <f t="shared" si="0"/>
        <v>97</v>
      </c>
      <c r="B100" s="26"/>
      <c r="C100" s="46" ph="1"/>
      <c r="D100" s="48"/>
      <c r="E100" s="26"/>
      <c r="F100" s="48"/>
      <c r="G100" s="28">
        <f t="shared" ca="1" si="4"/>
        <v>122</v>
      </c>
      <c r="H100" s="17"/>
      <c r="I100" s="52"/>
      <c r="J100" s="17"/>
      <c r="K100" s="18"/>
      <c r="L100" s="60" t="e">
        <f>VLOOKUP(K100,関数設定用!$A$34:$B$37,2,FALSE)</f>
        <v>#N/A</v>
      </c>
      <c r="M100" s="48"/>
      <c r="N100" s="16"/>
      <c r="O100" s="38" t="e">
        <f>VLOOKUP(N100,関数設定用!$A$39:$B$47,2,FALSE)</f>
        <v>#N/A</v>
      </c>
      <c r="P100" s="48"/>
      <c r="Q100" s="18" t="s">
        <v>29</v>
      </c>
      <c r="R100" s="55"/>
      <c r="S100" s="18"/>
      <c r="T100" s="39">
        <f>IF(S100="準会員",2000,IF(S100="学生準会員",1000,IF(K100="",VLOOKUP(Q100,関数設定用!$A$2:$B$13,2,FALSE),5000)))</f>
        <v>0</v>
      </c>
      <c r="U100" s="40"/>
      <c r="V100" s="17"/>
    </row>
    <row r="101" spans="1:22" ht="26" customHeight="1">
      <c r="A101" s="26">
        <f t="shared" si="0"/>
        <v>98</v>
      </c>
      <c r="B101" s="26"/>
      <c r="C101" s="46" ph="1"/>
      <c r="D101" s="48"/>
      <c r="E101" s="26"/>
      <c r="F101" s="48"/>
      <c r="G101" s="28">
        <f t="shared" ca="1" si="4"/>
        <v>122</v>
      </c>
      <c r="H101" s="17"/>
      <c r="I101" s="52"/>
      <c r="J101" s="17"/>
      <c r="K101" s="18"/>
      <c r="L101" s="60" t="e">
        <f>VLOOKUP(K101,関数設定用!$A$34:$B$37,2,FALSE)</f>
        <v>#N/A</v>
      </c>
      <c r="M101" s="48"/>
      <c r="N101" s="16"/>
      <c r="O101" s="38" t="e">
        <f>VLOOKUP(N101,関数設定用!$A$39:$B$47,2,FALSE)</f>
        <v>#N/A</v>
      </c>
      <c r="P101" s="48"/>
      <c r="Q101" s="18" t="s">
        <v>29</v>
      </c>
      <c r="R101" s="55"/>
      <c r="S101" s="18"/>
      <c r="T101" s="39">
        <f>IF(S101="準会員",2000,IF(S101="学生準会員",1000,IF(K101="",VLOOKUP(Q101,関数設定用!$A$2:$B$13,2,FALSE),5000)))</f>
        <v>0</v>
      </c>
      <c r="U101" s="40"/>
      <c r="V101" s="17"/>
    </row>
    <row r="102" spans="1:22" ht="26" customHeight="1">
      <c r="A102" s="26">
        <f t="shared" si="0"/>
        <v>99</v>
      </c>
      <c r="B102" s="26"/>
      <c r="C102" s="46" ph="1"/>
      <c r="D102" s="48"/>
      <c r="E102" s="26"/>
      <c r="F102" s="48"/>
      <c r="G102" s="28">
        <f t="shared" ca="1" si="4"/>
        <v>122</v>
      </c>
      <c r="H102" s="17"/>
      <c r="I102" s="52"/>
      <c r="J102" s="17"/>
      <c r="K102" s="18"/>
      <c r="L102" s="60" t="e">
        <f>VLOOKUP(K102,関数設定用!$A$34:$B$37,2,FALSE)</f>
        <v>#N/A</v>
      </c>
      <c r="M102" s="48"/>
      <c r="N102" s="16"/>
      <c r="O102" s="38" t="e">
        <f>VLOOKUP(N102,関数設定用!$A$39:$B$47,2,FALSE)</f>
        <v>#N/A</v>
      </c>
      <c r="P102" s="48"/>
      <c r="Q102" s="18" t="s">
        <v>29</v>
      </c>
      <c r="R102" s="55"/>
      <c r="S102" s="18"/>
      <c r="T102" s="39">
        <f>IF(S102="準会員",2000,IF(S102="学生準会員",1000,IF(K102="",VLOOKUP(Q102,関数設定用!$A$2:$B$13,2,FALSE),5000)))</f>
        <v>0</v>
      </c>
      <c r="U102" s="40"/>
      <c r="V102" s="17"/>
    </row>
    <row r="103" spans="1:22" ht="26" customHeight="1">
      <c r="A103" s="26">
        <f t="shared" si="0"/>
        <v>100</v>
      </c>
      <c r="B103" s="26"/>
      <c r="C103" s="46" ph="1"/>
      <c r="D103" s="48"/>
      <c r="E103" s="26"/>
      <c r="F103" s="48"/>
      <c r="G103" s="28">
        <f t="shared" ca="1" si="4"/>
        <v>122</v>
      </c>
      <c r="H103" s="17"/>
      <c r="I103" s="52"/>
      <c r="J103" s="17"/>
      <c r="K103" s="18"/>
      <c r="L103" s="60" t="e">
        <f>VLOOKUP(K103,関数設定用!$A$34:$B$37,2,FALSE)</f>
        <v>#N/A</v>
      </c>
      <c r="M103" s="48"/>
      <c r="N103" s="16"/>
      <c r="O103" s="38" t="e">
        <f>VLOOKUP(N103,関数設定用!$A$39:$B$47,2,FALSE)</f>
        <v>#N/A</v>
      </c>
      <c r="P103" s="48"/>
      <c r="Q103" s="18" t="s">
        <v>29</v>
      </c>
      <c r="R103" s="55"/>
      <c r="S103" s="18"/>
      <c r="T103" s="39">
        <f>IF(S103="準会員",2000,IF(S103="学生準会員",1000,IF(K103="",VLOOKUP(Q103,関数設定用!$A$2:$B$13,2,FALSE),5000)))</f>
        <v>0</v>
      </c>
      <c r="U103" s="41"/>
      <c r="V103" s="17"/>
    </row>
    <row r="104" spans="1:22" ht="26" customHeight="1">
      <c r="R104" s="45" t="s">
        <v>27</v>
      </c>
      <c r="S104" s="45"/>
      <c r="T104" s="44">
        <f>SUM(T4:T103)</f>
        <v>0</v>
      </c>
    </row>
  </sheetData>
  <mergeCells count="2">
    <mergeCell ref="K1:P1"/>
    <mergeCell ref="U1:V1"/>
  </mergeCells>
  <phoneticPr fontId="2"/>
  <dataValidations count="1">
    <dataValidation type="list" allowBlank="1" showInputMessage="1" showErrorMessage="1" sqref="U4:U103" xr:uid="{66775BC6-2114-4113-AD08-7CCCF8845485}">
      <formula1>#REF!</formula1>
    </dataValidation>
  </dataValidations>
  <pageMargins left="0" right="0" top="0" bottom="0" header="0.51181102362204722" footer="0.51181102362204722"/>
  <pageSetup paperSize="9" scale="36" fitToHeight="0" orientation="landscape" verticalDpi="200" r:id="rId1"/>
  <headerFooter alignWithMargins="0"/>
  <ignoredErrors>
    <ignoredError sqref="A95:A103 M87:V94 A4:A86 E87:K94 A87:C94 W87:XFD9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C8EEA8A-B29D-48A9-A9F0-DDD317F05944}">
          <x14:formula1>
            <xm:f>関数設定用!$A$15:$A$26</xm:f>
          </x14:formula1>
          <xm:sqref>Q4:Q103</xm:sqref>
        </x14:dataValidation>
        <x14:dataValidation type="list" allowBlank="1" showInputMessage="1" showErrorMessage="1" xr:uid="{9F2716D0-5E4A-4019-B42F-B506801D02CB}">
          <x14:formula1>
            <xm:f>関数設定用!$A$34:$A$38</xm:f>
          </x14:formula1>
          <xm:sqref>K4:K103</xm:sqref>
        </x14:dataValidation>
        <x14:dataValidation type="list" allowBlank="1" showInputMessage="1" showErrorMessage="1" xr:uid="{81D6336A-906D-4BB3-98FB-E44F56FF8976}">
          <x14:formula1>
            <xm:f>関数設定用!$A$39:$A$48</xm:f>
          </x14:formula1>
          <xm:sqref>N4:N103</xm:sqref>
        </x14:dataValidation>
        <x14:dataValidation type="list" allowBlank="1" showInputMessage="1" showErrorMessage="1" xr:uid="{6274B3E8-85B9-46AE-87FA-6E5E713B588A}">
          <x14:formula1>
            <xm:f>関数設定用!$A$49:$A$51</xm:f>
          </x14:formula1>
          <xm:sqref>S4:S103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ED75-B903-4319-921B-26C5BB660E88}">
  <sheetPr>
    <tabColor rgb="FF92D050"/>
    <pageSetUpPr fitToPage="1"/>
  </sheetPr>
  <dimension ref="A1:W107"/>
  <sheetViews>
    <sheetView zoomScale="93" zoomScaleNormal="93" zoomScalePageLayoutView="93" workbookViewId="0">
      <selection activeCell="S2" sqref="S2"/>
    </sheetView>
  </sheetViews>
  <sheetFormatPr baseColWidth="10" defaultColWidth="9" defaultRowHeight="14"/>
  <cols>
    <col min="1" max="1" width="6.5" style="22" customWidth="1"/>
    <col min="2" max="2" width="11" style="22" bestFit="1" customWidth="1"/>
    <col min="3" max="3" width="11.5" style="22" bestFit="1" customWidth="1" phonetic="1"/>
    <col min="4" max="4" width="3.83203125" style="22" bestFit="1" customWidth="1"/>
    <col min="5" max="5" width="10.1640625" style="14" customWidth="1"/>
    <col min="6" max="6" width="8.1640625" style="23" customWidth="1"/>
    <col min="7" max="7" width="9.1640625" style="12" customWidth="1"/>
    <col min="8" max="8" width="32.6640625" style="12" customWidth="1"/>
    <col min="9" max="9" width="14.6640625" style="12" customWidth="1"/>
    <col min="10" max="10" width="9" style="14" customWidth="1"/>
    <col min="11" max="11" width="12.1640625" style="12" customWidth="1"/>
    <col min="12" max="12" width="6.6640625" style="14" customWidth="1"/>
    <col min="13" max="13" width="6.6640625" style="14" hidden="1" customWidth="1"/>
    <col min="14" max="14" width="10.6640625" style="12" customWidth="1"/>
    <col min="15" max="15" width="8.1640625" style="14" customWidth="1"/>
    <col min="16" max="16" width="11.6640625" style="12" customWidth="1"/>
    <col min="17" max="17" width="11.6640625" style="14" customWidth="1"/>
    <col min="18" max="18" width="11.6640625" style="37" customWidth="1"/>
    <col min="19" max="19" width="12.6640625" style="12" customWidth="1"/>
    <col min="20" max="20" width="13.1640625" style="12" customWidth="1"/>
    <col min="21" max="21" width="12.1640625" style="14" bestFit="1" customWidth="1"/>
    <col min="22" max="16384" width="9" style="8"/>
  </cols>
  <sheetData>
    <row r="1" spans="1:23" ht="22">
      <c r="A1" s="35" t="s">
        <v>105</v>
      </c>
      <c r="G1" s="21" t="s">
        <v>53</v>
      </c>
      <c r="H1" s="20"/>
      <c r="I1" s="19" t="s">
        <v>52</v>
      </c>
      <c r="J1" s="61" t="s">
        <v>22</v>
      </c>
      <c r="K1" s="61"/>
      <c r="L1" s="61"/>
      <c r="M1" s="61"/>
      <c r="N1" s="61"/>
      <c r="O1" s="21"/>
      <c r="P1" s="20"/>
      <c r="Q1" s="21"/>
      <c r="R1" s="36" t="s">
        <v>54</v>
      </c>
      <c r="S1" s="62" t="s">
        <v>106</v>
      </c>
      <c r="T1" s="62"/>
    </row>
    <row r="2" spans="1:23" ht="22"/>
    <row r="3" spans="1:23" ht="26" customHeight="1">
      <c r="A3" s="24" t="s">
        <v>4</v>
      </c>
      <c r="B3" s="24" t="s">
        <v>73</v>
      </c>
      <c r="C3" s="24" t="s" ph="1">
        <v>7</v>
      </c>
      <c r="D3" s="24" t="s">
        <v>8</v>
      </c>
      <c r="E3" s="15" t="s">
        <v>0</v>
      </c>
      <c r="F3" s="25" t="s">
        <v>9</v>
      </c>
      <c r="G3" s="15" t="s">
        <v>10</v>
      </c>
      <c r="H3" s="15" t="s">
        <v>11</v>
      </c>
      <c r="I3" s="15" t="s">
        <v>12</v>
      </c>
      <c r="J3" s="15" t="s">
        <v>1</v>
      </c>
      <c r="K3" s="15" t="s">
        <v>5</v>
      </c>
      <c r="L3" s="15" t="s">
        <v>13</v>
      </c>
      <c r="M3" s="15"/>
      <c r="N3" s="13" t="s">
        <v>14</v>
      </c>
      <c r="O3" s="15" t="s">
        <v>3</v>
      </c>
      <c r="P3" s="15" t="s">
        <v>15</v>
      </c>
      <c r="Q3" s="15" t="s">
        <v>76</v>
      </c>
      <c r="R3" s="25" t="s">
        <v>28</v>
      </c>
      <c r="S3" s="15" t="s">
        <v>32</v>
      </c>
      <c r="T3" s="15" t="s">
        <v>19</v>
      </c>
      <c r="U3" s="15" t="s">
        <v>16</v>
      </c>
    </row>
    <row r="4" spans="1:23" ht="26" customHeight="1">
      <c r="A4" s="26">
        <f>ROW()-3</f>
        <v>1</v>
      </c>
      <c r="B4" s="1">
        <v>1234567</v>
      </c>
      <c r="C4" s="1" t="s" ph="1">
        <v>20</v>
      </c>
      <c r="D4" s="1" t="s">
        <v>2</v>
      </c>
      <c r="E4" s="2">
        <v>27395</v>
      </c>
      <c r="F4" s="6">
        <f t="shared" ref="F4:F13" ca="1" si="0">DATEDIF(E4,TODAY(),"Y")</f>
        <v>47</v>
      </c>
      <c r="G4" s="1" t="s">
        <v>18</v>
      </c>
      <c r="H4" s="1" t="s">
        <v>26</v>
      </c>
      <c r="I4" s="1" t="s">
        <v>21</v>
      </c>
      <c r="J4" s="1" t="s">
        <v>88</v>
      </c>
      <c r="K4" s="2">
        <v>41752</v>
      </c>
      <c r="L4" s="47" t="s">
        <v>90</v>
      </c>
      <c r="M4" s="2">
        <v>40662</v>
      </c>
      <c r="N4" s="2">
        <v>40662</v>
      </c>
      <c r="O4" s="18" t="s">
        <v>81</v>
      </c>
      <c r="P4" s="1" t="s">
        <v>22</v>
      </c>
      <c r="Q4" s="18"/>
      <c r="R4" s="39">
        <f>IF(Q4="準会員",2000,IF(Q4="学生準会員",1000,IF(J4="",VLOOKUP(O4,関数設定用!$A$2:$B$13,2,FALSE),5000)))</f>
        <v>5000</v>
      </c>
      <c r="S4" s="5" t="s">
        <v>25</v>
      </c>
      <c r="T4" s="4"/>
      <c r="U4" s="1" t="s">
        <v>23</v>
      </c>
      <c r="V4" s="41"/>
      <c r="W4" s="18"/>
    </row>
    <row r="5" spans="1:23" ht="26" customHeight="1">
      <c r="A5" s="26">
        <f t="shared" ref="A5:A103" si="1">ROW()-3</f>
        <v>2</v>
      </c>
      <c r="B5" s="1">
        <v>1234</v>
      </c>
      <c r="C5" s="1" t="s" ph="1">
        <v>34</v>
      </c>
      <c r="D5" s="1" t="s">
        <v>2</v>
      </c>
      <c r="E5" s="2">
        <v>16438</v>
      </c>
      <c r="F5" s="6">
        <f t="shared" ca="1" si="0"/>
        <v>77</v>
      </c>
      <c r="G5" s="1" t="s">
        <v>55</v>
      </c>
      <c r="H5" s="1" t="s">
        <v>35</v>
      </c>
      <c r="I5" s="1" t="s">
        <v>56</v>
      </c>
      <c r="J5" s="1" t="s">
        <v>36</v>
      </c>
      <c r="K5" s="2">
        <v>39543</v>
      </c>
      <c r="L5" s="47" t="s">
        <v>90</v>
      </c>
      <c r="M5" s="2">
        <v>38079</v>
      </c>
      <c r="N5" s="2">
        <v>38079</v>
      </c>
      <c r="O5" s="18" t="s">
        <v>85</v>
      </c>
      <c r="P5" s="1" t="s">
        <v>22</v>
      </c>
      <c r="Q5" s="18"/>
      <c r="R5" s="39">
        <f>IF(Q5="準会員",2000,IF(Q5="学生準会員",1000,IF(J5="",VLOOKUP(O5,関数設定用!$A$2:$B$13,2,FALSE),5000)))</f>
        <v>5000</v>
      </c>
      <c r="S5" s="5" t="s">
        <v>25</v>
      </c>
      <c r="T5" s="4"/>
      <c r="U5" s="1" t="s">
        <v>64</v>
      </c>
      <c r="V5" s="17"/>
      <c r="W5" s="18"/>
    </row>
    <row r="6" spans="1:23" ht="26" customHeight="1">
      <c r="A6" s="26">
        <f t="shared" si="1"/>
        <v>3</v>
      </c>
      <c r="B6" s="1">
        <v>1235</v>
      </c>
      <c r="C6" s="1" t="s" ph="1">
        <v>37</v>
      </c>
      <c r="D6" s="1" t="s">
        <v>2</v>
      </c>
      <c r="E6" s="2">
        <v>18264</v>
      </c>
      <c r="F6" s="6">
        <f t="shared" ca="1" si="0"/>
        <v>72</v>
      </c>
      <c r="G6" s="1" t="s">
        <v>55</v>
      </c>
      <c r="H6" s="1" t="s">
        <v>38</v>
      </c>
      <c r="I6" s="1" t="s">
        <v>57</v>
      </c>
      <c r="J6" s="4"/>
      <c r="K6" s="3"/>
      <c r="L6" s="47" t="s">
        <v>91</v>
      </c>
      <c r="M6" s="2">
        <v>38809</v>
      </c>
      <c r="N6" s="2">
        <v>38809</v>
      </c>
      <c r="O6" s="18" t="s">
        <v>80</v>
      </c>
      <c r="P6" s="1" t="s">
        <v>22</v>
      </c>
      <c r="Q6" s="18"/>
      <c r="R6" s="39">
        <f>IF(Q6="準会員",2000,IF(Q6="学生準会員",1000,IF(J6="",VLOOKUP(O6,関数設定用!$A$2:$B$13,2,FALSE),5000)))</f>
        <v>3500</v>
      </c>
      <c r="S6" s="5" t="s">
        <v>25</v>
      </c>
      <c r="T6" s="1"/>
      <c r="U6" s="1" t="s">
        <v>65</v>
      </c>
      <c r="V6" s="17"/>
      <c r="W6" s="18"/>
    </row>
    <row r="7" spans="1:23" ht="26" customHeight="1">
      <c r="A7" s="26">
        <f t="shared" si="1"/>
        <v>4</v>
      </c>
      <c r="B7" s="1">
        <v>1236</v>
      </c>
      <c r="C7" s="1" t="s" ph="1">
        <v>39</v>
      </c>
      <c r="D7" s="1" t="s">
        <v>2</v>
      </c>
      <c r="E7" s="2">
        <v>20090</v>
      </c>
      <c r="F7" s="6">
        <f t="shared" ca="1" si="0"/>
        <v>67</v>
      </c>
      <c r="G7" s="1" t="s">
        <v>55</v>
      </c>
      <c r="H7" s="1" t="s">
        <v>38</v>
      </c>
      <c r="I7" s="1" t="s">
        <v>58</v>
      </c>
      <c r="J7" s="4"/>
      <c r="K7" s="4"/>
      <c r="L7" s="47" t="s">
        <v>91</v>
      </c>
      <c r="M7" s="2">
        <v>38809</v>
      </c>
      <c r="N7" s="2">
        <v>38809</v>
      </c>
      <c r="O7" s="18" t="s">
        <v>80</v>
      </c>
      <c r="P7" s="1" t="s">
        <v>22</v>
      </c>
      <c r="Q7" s="18"/>
      <c r="R7" s="39">
        <f>IF(Q7="準会員",2000,IF(Q7="学生準会員",1000,IF(J7="",VLOOKUP(O7,関数設定用!$A$2:$B$13,2,FALSE),5000)))</f>
        <v>3500</v>
      </c>
      <c r="S7" s="5" t="s">
        <v>25</v>
      </c>
      <c r="T7" s="1"/>
      <c r="U7" s="1" t="s">
        <v>66</v>
      </c>
      <c r="V7" s="17"/>
      <c r="W7" s="18"/>
    </row>
    <row r="8" spans="1:23" ht="26" customHeight="1">
      <c r="A8" s="26">
        <f t="shared" si="1"/>
        <v>5</v>
      </c>
      <c r="B8" s="1">
        <v>1237</v>
      </c>
      <c r="C8" s="1" t="s" ph="1">
        <v>40</v>
      </c>
      <c r="D8" s="1" t="s">
        <v>2</v>
      </c>
      <c r="E8" s="2">
        <v>21916</v>
      </c>
      <c r="F8" s="6">
        <f t="shared" ca="1" si="0"/>
        <v>62</v>
      </c>
      <c r="G8" s="1" t="s">
        <v>55</v>
      </c>
      <c r="H8" s="1" t="s">
        <v>47</v>
      </c>
      <c r="I8" s="1" t="s">
        <v>59</v>
      </c>
      <c r="J8" s="4"/>
      <c r="K8" s="4"/>
      <c r="L8" s="47" t="s">
        <v>101</v>
      </c>
      <c r="M8" s="2">
        <v>38809</v>
      </c>
      <c r="N8" s="2">
        <v>38809</v>
      </c>
      <c r="O8" s="18" t="s">
        <v>82</v>
      </c>
      <c r="P8" s="1" t="s">
        <v>22</v>
      </c>
      <c r="Q8" s="18"/>
      <c r="R8" s="39">
        <f>IF(Q8="準会員",2000,IF(Q8="学生準会員",1000,IF(J8="",VLOOKUP(O8,関数設定用!$A$2:$B$13,2,FALSE),5000)))</f>
        <v>3500</v>
      </c>
      <c r="S8" s="5" t="s">
        <v>25</v>
      </c>
      <c r="T8" s="1"/>
      <c r="U8" s="1" t="s">
        <v>67</v>
      </c>
      <c r="V8" s="41"/>
      <c r="W8" s="18"/>
    </row>
    <row r="9" spans="1:23" ht="26" customHeight="1">
      <c r="A9" s="26">
        <f t="shared" si="1"/>
        <v>6</v>
      </c>
      <c r="B9" s="1">
        <v>1238</v>
      </c>
      <c r="C9" s="1" t="s" ph="1">
        <v>41</v>
      </c>
      <c r="D9" s="1" t="s">
        <v>2</v>
      </c>
      <c r="E9" s="2">
        <v>23743</v>
      </c>
      <c r="F9" s="6">
        <f t="shared" ca="1" si="0"/>
        <v>57</v>
      </c>
      <c r="G9" s="1" t="s">
        <v>55</v>
      </c>
      <c r="H9" s="1" t="s">
        <v>48</v>
      </c>
      <c r="I9" s="1" t="s">
        <v>60</v>
      </c>
      <c r="J9" s="1"/>
      <c r="K9" s="1"/>
      <c r="L9" s="47" t="s">
        <v>101</v>
      </c>
      <c r="M9" s="2">
        <v>38809</v>
      </c>
      <c r="N9" s="2">
        <v>38809</v>
      </c>
      <c r="O9" s="18" t="s">
        <v>86</v>
      </c>
      <c r="P9" s="1" t="s">
        <v>22</v>
      </c>
      <c r="Q9" s="18"/>
      <c r="R9" s="39">
        <f>IF(Q9="準会員",2000,IF(Q9="学生準会員",1000,IF(J9="",VLOOKUP(O9,関数設定用!$A$2:$B$13,2,FALSE),5000)))</f>
        <v>3500</v>
      </c>
      <c r="S9" s="5" t="s">
        <v>25</v>
      </c>
      <c r="T9" s="4"/>
      <c r="U9" s="1" t="s">
        <v>68</v>
      </c>
      <c r="V9" s="41"/>
      <c r="W9" s="18"/>
    </row>
    <row r="10" spans="1:23" ht="26" customHeight="1">
      <c r="A10" s="26">
        <f t="shared" si="1"/>
        <v>7</v>
      </c>
      <c r="B10" s="1">
        <v>1239</v>
      </c>
      <c r="C10" s="1" t="s" ph="1">
        <v>42</v>
      </c>
      <c r="D10" s="1" t="s">
        <v>2</v>
      </c>
      <c r="E10" s="2">
        <v>25569</v>
      </c>
      <c r="F10" s="6">
        <f t="shared" ca="1" si="0"/>
        <v>52</v>
      </c>
      <c r="G10" s="1" t="s">
        <v>55</v>
      </c>
      <c r="H10" s="1" t="s">
        <v>49</v>
      </c>
      <c r="I10" s="1" t="s">
        <v>61</v>
      </c>
      <c r="J10" s="1"/>
      <c r="K10" s="1"/>
      <c r="L10" s="47" t="s">
        <v>93</v>
      </c>
      <c r="M10" s="2">
        <v>40270</v>
      </c>
      <c r="N10" s="2">
        <v>40270</v>
      </c>
      <c r="O10" s="18" t="s">
        <v>80</v>
      </c>
      <c r="P10" s="1" t="s">
        <v>22</v>
      </c>
      <c r="Q10" s="18"/>
      <c r="R10" s="39">
        <f>IF(Q10="準会員",2000,IF(Q10="学生準会員",1000,IF(J10="",VLOOKUP(O10,関数設定用!$A$2:$B$13,2,FALSE),5000)))</f>
        <v>3500</v>
      </c>
      <c r="S10" s="5" t="s">
        <v>25</v>
      </c>
      <c r="T10" s="4"/>
      <c r="U10" s="1" t="s">
        <v>69</v>
      </c>
      <c r="V10" s="17"/>
      <c r="W10" s="18"/>
    </row>
    <row r="11" spans="1:23" ht="26" customHeight="1">
      <c r="A11" s="26">
        <f t="shared" si="1"/>
        <v>8</v>
      </c>
      <c r="B11" s="1">
        <v>1240</v>
      </c>
      <c r="C11" s="1" t="s" ph="1">
        <v>43</v>
      </c>
      <c r="D11" s="1" t="s">
        <v>2</v>
      </c>
      <c r="E11" s="2">
        <v>27395</v>
      </c>
      <c r="F11" s="6">
        <f t="shared" ca="1" si="0"/>
        <v>47</v>
      </c>
      <c r="G11" s="1" t="s">
        <v>55</v>
      </c>
      <c r="H11" s="1" t="s">
        <v>50</v>
      </c>
      <c r="I11" s="1" t="s">
        <v>62</v>
      </c>
      <c r="J11" s="1"/>
      <c r="K11" s="1"/>
      <c r="L11" s="47" t="s">
        <v>93</v>
      </c>
      <c r="M11" s="2">
        <v>40270</v>
      </c>
      <c r="N11" s="2">
        <v>40270</v>
      </c>
      <c r="O11" s="18" t="s">
        <v>83</v>
      </c>
      <c r="P11" s="1" t="s">
        <v>22</v>
      </c>
      <c r="Q11" s="18" t="s">
        <v>33</v>
      </c>
      <c r="R11" s="39">
        <f>IF(Q11="準会員",2000,IF(Q11="学生準会員",1000,IF(J11="",VLOOKUP(O11,関数設定用!$A$2:$B$13,2,FALSE),5000)))</f>
        <v>2000</v>
      </c>
      <c r="S11" s="5" t="s">
        <v>25</v>
      </c>
      <c r="T11" s="1"/>
      <c r="U11" s="1" t="s">
        <v>70</v>
      </c>
      <c r="V11" s="17"/>
      <c r="W11" s="18"/>
    </row>
    <row r="12" spans="1:23" ht="26" customHeight="1">
      <c r="A12" s="26">
        <f t="shared" si="1"/>
        <v>9</v>
      </c>
      <c r="B12" s="1">
        <v>1241</v>
      </c>
      <c r="C12" s="1" t="s" ph="1">
        <v>44</v>
      </c>
      <c r="D12" s="1" t="s">
        <v>45</v>
      </c>
      <c r="E12" s="2">
        <v>29221</v>
      </c>
      <c r="F12" s="6">
        <f t="shared" ca="1" si="0"/>
        <v>42</v>
      </c>
      <c r="G12" s="1" t="s">
        <v>55</v>
      </c>
      <c r="H12" s="1" t="s">
        <v>50</v>
      </c>
      <c r="I12" s="1" t="s">
        <v>62</v>
      </c>
      <c r="J12" s="1"/>
      <c r="K12" s="3"/>
      <c r="L12" s="47" t="s">
        <v>94</v>
      </c>
      <c r="M12" s="2">
        <v>40270</v>
      </c>
      <c r="N12" s="2">
        <v>40270</v>
      </c>
      <c r="O12" s="18" t="s">
        <v>84</v>
      </c>
      <c r="P12" s="1" t="s">
        <v>22</v>
      </c>
      <c r="Q12" s="18"/>
      <c r="R12" s="39">
        <f>IF(Q12="準会員",2000,IF(Q12="学生準会員",1000,IF(J12="",VLOOKUP(O12,関数設定用!$A$2:$B$13,2,FALSE),5000)))</f>
        <v>3500</v>
      </c>
      <c r="S12" s="5" t="s">
        <v>25</v>
      </c>
      <c r="T12" s="1"/>
      <c r="U12" s="1" t="s">
        <v>71</v>
      </c>
      <c r="V12" s="41"/>
      <c r="W12" s="18"/>
    </row>
    <row r="13" spans="1:23" ht="26" customHeight="1">
      <c r="A13" s="26">
        <f t="shared" si="1"/>
        <v>10</v>
      </c>
      <c r="B13" s="1">
        <v>1242</v>
      </c>
      <c r="C13" s="1" t="s" ph="1">
        <v>46</v>
      </c>
      <c r="D13" s="1" t="s">
        <v>2</v>
      </c>
      <c r="E13" s="2">
        <v>35796</v>
      </c>
      <c r="F13" s="6">
        <f t="shared" ca="1" si="0"/>
        <v>24</v>
      </c>
      <c r="G13" s="1" t="s">
        <v>55</v>
      </c>
      <c r="H13" s="1" t="s">
        <v>51</v>
      </c>
      <c r="I13" s="1" t="s">
        <v>63</v>
      </c>
      <c r="J13" s="1"/>
      <c r="K13" s="1"/>
      <c r="L13" s="47" t="s">
        <v>95</v>
      </c>
      <c r="M13" s="2">
        <v>41731</v>
      </c>
      <c r="N13" s="2">
        <v>41731</v>
      </c>
      <c r="O13" s="18" t="s">
        <v>79</v>
      </c>
      <c r="P13" s="1" t="s">
        <v>22</v>
      </c>
      <c r="Q13" s="18" t="s">
        <v>74</v>
      </c>
      <c r="R13" s="39">
        <f>IF(Q13="準会員",2000,IF(Q13="学生準会員",1000,IF(J13="",VLOOKUP(O13,関数設定用!$A$2:$B$13,2,FALSE),5000)))</f>
        <v>1000</v>
      </c>
      <c r="S13" s="5" t="s">
        <v>25</v>
      </c>
      <c r="T13" s="4"/>
      <c r="U13" s="1" t="s">
        <v>72</v>
      </c>
      <c r="V13" s="41"/>
      <c r="W13" s="18"/>
    </row>
    <row r="14" spans="1:23" ht="26" customHeight="1">
      <c r="A14" s="26">
        <f t="shared" si="1"/>
        <v>11</v>
      </c>
      <c r="B14" s="56">
        <v>1243</v>
      </c>
      <c r="C14" s="57" t="s" ph="1">
        <v>39</v>
      </c>
      <c r="D14" s="57" t="s">
        <v>45</v>
      </c>
      <c r="E14" s="58" t="s">
        <v>98</v>
      </c>
      <c r="F14" s="9">
        <f t="shared" ref="F14:F71" ca="1" si="2">DATEDIF(E14,TODAY(),"Y")</f>
        <v>19</v>
      </c>
      <c r="G14" s="1" t="s">
        <v>55</v>
      </c>
      <c r="H14" s="1" t="s">
        <v>99</v>
      </c>
      <c r="I14" s="1" t="s">
        <v>100</v>
      </c>
      <c r="J14" s="18"/>
      <c r="K14" s="17"/>
      <c r="L14" s="16" t="s">
        <v>97</v>
      </c>
      <c r="M14" s="38">
        <f>VLOOKUP(L14,関数設定用!$A$39:$B$47,2,FALSE)</f>
        <v>0</v>
      </c>
      <c r="N14" s="2">
        <v>41731</v>
      </c>
      <c r="O14" s="18" t="s">
        <v>77</v>
      </c>
      <c r="P14" s="1" t="s">
        <v>22</v>
      </c>
      <c r="Q14" s="18"/>
      <c r="R14" s="39">
        <f>IF(Q14="準会員",2000,IF(Q14="学生準会員",1000,IF(J14="",VLOOKUP(O14,関数設定用!$A$2:$B$13,2,FALSE),5000)))</f>
        <v>1300</v>
      </c>
      <c r="S14" s="5" t="s">
        <v>25</v>
      </c>
      <c r="T14" s="41"/>
      <c r="U14" s="59" t="s">
        <v>66</v>
      </c>
    </row>
    <row r="15" spans="1:23" ht="26" customHeight="1">
      <c r="A15" s="26">
        <f t="shared" si="1"/>
        <v>12</v>
      </c>
      <c r="B15" s="26"/>
      <c r="C15" s="26" ph="1"/>
      <c r="D15" s="26"/>
      <c r="E15" s="18"/>
      <c r="F15" s="28">
        <f t="shared" ca="1" si="2"/>
        <v>122</v>
      </c>
      <c r="G15" s="17"/>
      <c r="H15" s="13"/>
      <c r="I15" s="17"/>
      <c r="J15" s="18"/>
      <c r="K15" s="17"/>
      <c r="L15" s="16"/>
      <c r="M15" s="38" t="e">
        <f>VLOOKUP(L15,関数設定用!$A$39:$B$47,2,FALSE)</f>
        <v>#N/A</v>
      </c>
      <c r="N15" s="17"/>
      <c r="O15" s="18" t="s">
        <v>29</v>
      </c>
      <c r="P15" s="42"/>
      <c r="Q15" s="18"/>
      <c r="R15" s="39">
        <f>IF(Q15="準会員",2000,IF(Q15="学生準会員",1000,IF(J15="",VLOOKUP(O15,関数設定用!$A$2:$B$13,2,FALSE),5000)))</f>
        <v>0</v>
      </c>
      <c r="S15" s="40"/>
      <c r="T15" s="17"/>
      <c r="U15" s="18"/>
    </row>
    <row r="16" spans="1:23" ht="26" customHeight="1">
      <c r="A16" s="26">
        <f t="shared" si="1"/>
        <v>13</v>
      </c>
      <c r="B16" s="26"/>
      <c r="C16" s="26" ph="1"/>
      <c r="D16" s="26"/>
      <c r="E16" s="18"/>
      <c r="F16" s="28">
        <f t="shared" ca="1" si="2"/>
        <v>122</v>
      </c>
      <c r="G16" s="17"/>
      <c r="H16" s="13"/>
      <c r="I16" s="17"/>
      <c r="J16" s="18"/>
      <c r="K16" s="17"/>
      <c r="L16" s="16"/>
      <c r="M16" s="38" t="e">
        <f>VLOOKUP(L16,関数設定用!$A$39:$B$47,2,FALSE)</f>
        <v>#N/A</v>
      </c>
      <c r="N16" s="17"/>
      <c r="O16" s="18" t="s">
        <v>29</v>
      </c>
      <c r="P16" s="42"/>
      <c r="Q16" s="18"/>
      <c r="R16" s="39">
        <f>IF(Q16="準会員",2000,IF(Q16="学生準会員",1000,IF(J16="",VLOOKUP(O16,関数設定用!$A$2:$B$13,2,FALSE),5000)))</f>
        <v>0</v>
      </c>
      <c r="S16" s="40"/>
      <c r="T16" s="17"/>
      <c r="U16" s="18"/>
    </row>
    <row r="17" spans="1:21" ht="26" customHeight="1">
      <c r="A17" s="26">
        <f t="shared" si="1"/>
        <v>14</v>
      </c>
      <c r="B17" s="26"/>
      <c r="C17" s="26" ph="1"/>
      <c r="D17" s="26"/>
      <c r="E17" s="18"/>
      <c r="F17" s="28">
        <f t="shared" ca="1" si="2"/>
        <v>122</v>
      </c>
      <c r="G17" s="17"/>
      <c r="H17" s="13"/>
      <c r="I17" s="17"/>
      <c r="J17" s="18"/>
      <c r="K17" s="17"/>
      <c r="L17" s="16"/>
      <c r="M17" s="38" t="e">
        <f>VLOOKUP(L17,関数設定用!$A$39:$B$47,2,FALSE)</f>
        <v>#N/A</v>
      </c>
      <c r="N17" s="17"/>
      <c r="O17" s="18" t="s">
        <v>29</v>
      </c>
      <c r="P17" s="42"/>
      <c r="Q17" s="18"/>
      <c r="R17" s="39">
        <f>IF(Q17="準会員",2000,IF(Q17="学生準会員",1000,IF(J17="",VLOOKUP(O17,関数設定用!$A$2:$B$13,2,FALSE),5000)))</f>
        <v>0</v>
      </c>
      <c r="S17" s="40"/>
      <c r="T17" s="17"/>
      <c r="U17" s="18"/>
    </row>
    <row r="18" spans="1:21" ht="26" customHeight="1">
      <c r="A18" s="26">
        <f t="shared" si="1"/>
        <v>15</v>
      </c>
      <c r="B18" s="26"/>
      <c r="C18" s="26" ph="1"/>
      <c r="D18" s="26"/>
      <c r="E18" s="18"/>
      <c r="F18" s="28">
        <f t="shared" ca="1" si="2"/>
        <v>122</v>
      </c>
      <c r="G18" s="17"/>
      <c r="H18" s="13"/>
      <c r="I18" s="17"/>
      <c r="J18" s="18"/>
      <c r="K18" s="17"/>
      <c r="L18" s="16"/>
      <c r="M18" s="38" t="e">
        <f>VLOOKUP(L18,関数設定用!$A$39:$B$47,2,FALSE)</f>
        <v>#N/A</v>
      </c>
      <c r="N18" s="17"/>
      <c r="O18" s="18" t="s">
        <v>29</v>
      </c>
      <c r="P18" s="42"/>
      <c r="Q18" s="18"/>
      <c r="R18" s="39">
        <f>IF(Q18="準会員",2000,IF(Q18="学生準会員",1000,IF(J18="",VLOOKUP(O18,関数設定用!$A$2:$B$13,2,FALSE),5000)))</f>
        <v>0</v>
      </c>
      <c r="S18" s="40"/>
      <c r="T18" s="17"/>
      <c r="U18" s="18"/>
    </row>
    <row r="19" spans="1:21" ht="26" customHeight="1">
      <c r="A19" s="26">
        <f t="shared" si="1"/>
        <v>16</v>
      </c>
      <c r="B19" s="26"/>
      <c r="C19" s="26" ph="1"/>
      <c r="D19" s="26"/>
      <c r="E19" s="18"/>
      <c r="F19" s="28">
        <f t="shared" ca="1" si="2"/>
        <v>122</v>
      </c>
      <c r="G19" s="17"/>
      <c r="H19" s="13"/>
      <c r="I19" s="17"/>
      <c r="J19" s="18"/>
      <c r="K19" s="17"/>
      <c r="L19" s="16"/>
      <c r="M19" s="38" t="e">
        <f>VLOOKUP(L19,関数設定用!$A$39:$B$47,2,FALSE)</f>
        <v>#N/A</v>
      </c>
      <c r="N19" s="17"/>
      <c r="O19" s="18" t="s">
        <v>29</v>
      </c>
      <c r="P19" s="17"/>
      <c r="Q19" s="18"/>
      <c r="R19" s="39">
        <f>IF(Q19="準会員",2000,IF(Q19="学生準会員",1000,IF(J19="",VLOOKUP(O19,関数設定用!$A$2:$B$13,2,FALSE),5000)))</f>
        <v>0</v>
      </c>
      <c r="S19" s="40"/>
      <c r="T19" s="17"/>
      <c r="U19" s="18"/>
    </row>
    <row r="20" spans="1:21" ht="26" customHeight="1">
      <c r="A20" s="26">
        <f t="shared" si="1"/>
        <v>17</v>
      </c>
      <c r="B20" s="26"/>
      <c r="C20" s="26" ph="1"/>
      <c r="D20" s="26"/>
      <c r="E20" s="18"/>
      <c r="F20" s="28">
        <f t="shared" ca="1" si="2"/>
        <v>122</v>
      </c>
      <c r="G20" s="17"/>
      <c r="H20" s="13"/>
      <c r="I20" s="17"/>
      <c r="J20" s="18"/>
      <c r="K20" s="17"/>
      <c r="L20" s="16"/>
      <c r="M20" s="38" t="e">
        <f>VLOOKUP(L20,関数設定用!$A$39:$B$47,2,FALSE)</f>
        <v>#N/A</v>
      </c>
      <c r="N20" s="17"/>
      <c r="O20" s="18" t="s">
        <v>29</v>
      </c>
      <c r="P20" s="17"/>
      <c r="Q20" s="18"/>
      <c r="R20" s="39">
        <f>IF(Q20="準会員",2000,IF(Q20="学生準会員",1000,IF(J20="",VLOOKUP(O20,関数設定用!$A$2:$B$13,2,FALSE),5000)))</f>
        <v>0</v>
      </c>
      <c r="S20" s="40"/>
      <c r="T20" s="41"/>
      <c r="U20" s="18"/>
    </row>
    <row r="21" spans="1:21" ht="26" customHeight="1">
      <c r="A21" s="26">
        <f t="shared" si="1"/>
        <v>18</v>
      </c>
      <c r="B21" s="26"/>
      <c r="C21" s="26" ph="1"/>
      <c r="D21" s="26"/>
      <c r="E21" s="18"/>
      <c r="F21" s="28">
        <f t="shared" ca="1" si="2"/>
        <v>122</v>
      </c>
      <c r="G21" s="17"/>
      <c r="H21" s="13"/>
      <c r="I21" s="17"/>
      <c r="J21" s="18"/>
      <c r="K21" s="17"/>
      <c r="L21" s="16"/>
      <c r="M21" s="38" t="e">
        <f>VLOOKUP(L21,関数設定用!$A$39:$B$47,2,FALSE)</f>
        <v>#N/A</v>
      </c>
      <c r="N21" s="17"/>
      <c r="O21" s="18" t="s">
        <v>29</v>
      </c>
      <c r="P21" s="17"/>
      <c r="Q21" s="18"/>
      <c r="R21" s="39">
        <f>IF(Q21="準会員",2000,IF(Q21="学生準会員",1000,IF(J21="",VLOOKUP(O21,関数設定用!$A$2:$B$13,2,FALSE),5000)))</f>
        <v>0</v>
      </c>
      <c r="S21" s="40"/>
      <c r="T21" s="17"/>
      <c r="U21" s="18"/>
    </row>
    <row r="22" spans="1:21" ht="26" customHeight="1">
      <c r="A22" s="26">
        <f t="shared" si="1"/>
        <v>19</v>
      </c>
      <c r="B22" s="26"/>
      <c r="C22" s="26" ph="1"/>
      <c r="D22" s="26"/>
      <c r="E22" s="18"/>
      <c r="F22" s="28">
        <f t="shared" ca="1" si="2"/>
        <v>122</v>
      </c>
      <c r="G22" s="17"/>
      <c r="H22" s="13"/>
      <c r="I22" s="17"/>
      <c r="J22" s="18"/>
      <c r="K22" s="17"/>
      <c r="L22" s="16"/>
      <c r="M22" s="38" t="e">
        <f>VLOOKUP(L22,関数設定用!$A$39:$B$47,2,FALSE)</f>
        <v>#N/A</v>
      </c>
      <c r="N22" s="17"/>
      <c r="O22" s="18" t="s">
        <v>29</v>
      </c>
      <c r="P22" s="42"/>
      <c r="Q22" s="18"/>
      <c r="R22" s="39">
        <f>IF(Q22="準会員",2000,IF(Q22="学生準会員",1000,IF(J22="",VLOOKUP(O22,関数設定用!$A$2:$B$13,2,FALSE),5000)))</f>
        <v>0</v>
      </c>
      <c r="S22" s="40"/>
      <c r="T22" s="17"/>
      <c r="U22" s="18"/>
    </row>
    <row r="23" spans="1:21" ht="26" customHeight="1">
      <c r="A23" s="26">
        <f t="shared" si="1"/>
        <v>20</v>
      </c>
      <c r="B23" s="26"/>
      <c r="C23" s="26" ph="1"/>
      <c r="D23" s="34"/>
      <c r="E23" s="18"/>
      <c r="F23" s="28">
        <f t="shared" ca="1" si="2"/>
        <v>122</v>
      </c>
      <c r="G23" s="17"/>
      <c r="H23" s="13"/>
      <c r="I23" s="17"/>
      <c r="J23" s="18"/>
      <c r="K23" s="17"/>
      <c r="L23" s="16"/>
      <c r="M23" s="38" t="e">
        <f>VLOOKUP(L23,関数設定用!$A$39:$B$47,2,FALSE)</f>
        <v>#N/A</v>
      </c>
      <c r="N23" s="17"/>
      <c r="O23" s="18" t="s">
        <v>29</v>
      </c>
      <c r="P23" s="17"/>
      <c r="Q23" s="18"/>
      <c r="R23" s="39">
        <f>IF(Q23="準会員",2000,IF(Q23="学生準会員",1000,IF(J23="",VLOOKUP(O23,関数設定用!$A$2:$B$13,2,FALSE),5000)))</f>
        <v>0</v>
      </c>
      <c r="S23" s="40"/>
      <c r="T23" s="41"/>
      <c r="U23" s="18"/>
    </row>
    <row r="24" spans="1:21" ht="26" customHeight="1">
      <c r="A24" s="26">
        <f t="shared" si="1"/>
        <v>21</v>
      </c>
      <c r="B24" s="26"/>
      <c r="C24" s="26" ph="1"/>
      <c r="D24" s="26"/>
      <c r="E24" s="18"/>
      <c r="F24" s="28">
        <f t="shared" ca="1" si="2"/>
        <v>122</v>
      </c>
      <c r="G24" s="17"/>
      <c r="H24" s="13"/>
      <c r="I24" s="17"/>
      <c r="J24" s="18"/>
      <c r="K24" s="17"/>
      <c r="L24" s="16"/>
      <c r="M24" s="38" t="e">
        <f>VLOOKUP(L24,関数設定用!$A$39:$B$47,2,FALSE)</f>
        <v>#N/A</v>
      </c>
      <c r="N24" s="17"/>
      <c r="O24" s="18" t="s">
        <v>29</v>
      </c>
      <c r="P24" s="17"/>
      <c r="Q24" s="18"/>
      <c r="R24" s="39">
        <f>IF(Q24="準会員",2000,IF(Q24="学生準会員",1000,IF(J24="",VLOOKUP(O24,関数設定用!$A$2:$B$13,2,FALSE),5000)))</f>
        <v>0</v>
      </c>
      <c r="S24" s="40"/>
      <c r="T24" s="41"/>
      <c r="U24" s="18"/>
    </row>
    <row r="25" spans="1:21" ht="26" customHeight="1">
      <c r="A25" s="26">
        <f t="shared" si="1"/>
        <v>22</v>
      </c>
      <c r="B25" s="26"/>
      <c r="C25" s="26" ph="1"/>
      <c r="D25" s="26"/>
      <c r="E25" s="18"/>
      <c r="F25" s="28">
        <f t="shared" ca="1" si="2"/>
        <v>122</v>
      </c>
      <c r="G25" s="17"/>
      <c r="H25" s="13"/>
      <c r="I25" s="17"/>
      <c r="J25" s="18"/>
      <c r="K25" s="17"/>
      <c r="L25" s="16"/>
      <c r="M25" s="38" t="e">
        <f>VLOOKUP(L25,関数設定用!$A$39:$B$47,2,FALSE)</f>
        <v>#N/A</v>
      </c>
      <c r="N25" s="17"/>
      <c r="O25" s="18" t="s">
        <v>29</v>
      </c>
      <c r="P25" s="42"/>
      <c r="Q25" s="18"/>
      <c r="R25" s="39">
        <f>IF(Q25="準会員",2000,IF(Q25="学生準会員",1000,IF(J25="",VLOOKUP(O25,関数設定用!$A$2:$B$13,2,FALSE),5000)))</f>
        <v>0</v>
      </c>
      <c r="S25" s="40"/>
      <c r="T25" s="17"/>
      <c r="U25" s="18"/>
    </row>
    <row r="26" spans="1:21" ht="26" customHeight="1">
      <c r="A26" s="26">
        <f t="shared" si="1"/>
        <v>23</v>
      </c>
      <c r="B26" s="26"/>
      <c r="C26" s="26" ph="1"/>
      <c r="D26" s="26"/>
      <c r="E26" s="18"/>
      <c r="F26" s="28">
        <f t="shared" ca="1" si="2"/>
        <v>122</v>
      </c>
      <c r="G26" s="17"/>
      <c r="H26" s="13"/>
      <c r="I26" s="17"/>
      <c r="J26" s="18"/>
      <c r="K26" s="17"/>
      <c r="L26" s="16"/>
      <c r="M26" s="38" t="e">
        <f>VLOOKUP(L26,関数設定用!$A$39:$B$47,2,FALSE)</f>
        <v>#N/A</v>
      </c>
      <c r="N26" s="17"/>
      <c r="O26" s="18" t="s">
        <v>29</v>
      </c>
      <c r="P26" s="42"/>
      <c r="Q26" s="18"/>
      <c r="R26" s="39">
        <f>IF(Q26="準会員",2000,IF(Q26="学生準会員",1000,IF(J26="",VLOOKUP(O26,関数設定用!$A$2:$B$13,2,FALSE),5000)))</f>
        <v>0</v>
      </c>
      <c r="S26" s="40"/>
      <c r="T26" s="17"/>
      <c r="U26" s="18"/>
    </row>
    <row r="27" spans="1:21" ht="26" customHeight="1">
      <c r="A27" s="26">
        <f t="shared" si="1"/>
        <v>24</v>
      </c>
      <c r="B27" s="26"/>
      <c r="C27" s="26" ph="1"/>
      <c r="D27" s="26"/>
      <c r="E27" s="18"/>
      <c r="F27" s="28">
        <f t="shared" ca="1" si="2"/>
        <v>122</v>
      </c>
      <c r="G27" s="17"/>
      <c r="H27" s="13"/>
      <c r="I27" s="17"/>
      <c r="J27" s="18"/>
      <c r="K27" s="17"/>
      <c r="L27" s="16"/>
      <c r="M27" s="38" t="e">
        <f>VLOOKUP(L27,関数設定用!$A$39:$B$47,2,FALSE)</f>
        <v>#N/A</v>
      </c>
      <c r="N27" s="17"/>
      <c r="O27" s="18" t="s">
        <v>29</v>
      </c>
      <c r="P27" s="42"/>
      <c r="Q27" s="18"/>
      <c r="R27" s="39">
        <f>IF(Q27="準会員",2000,IF(Q27="学生準会員",1000,IF(J27="",VLOOKUP(O27,関数設定用!$A$2:$B$13,2,FALSE),5000)))</f>
        <v>0</v>
      </c>
      <c r="S27" s="40"/>
      <c r="T27" s="17"/>
      <c r="U27" s="18"/>
    </row>
    <row r="28" spans="1:21" ht="26" customHeight="1">
      <c r="A28" s="26">
        <f t="shared" si="1"/>
        <v>25</v>
      </c>
      <c r="B28" s="29"/>
      <c r="C28" s="26" ph="1"/>
      <c r="D28" s="26"/>
      <c r="E28" s="30"/>
      <c r="F28" s="28">
        <f t="shared" ca="1" si="2"/>
        <v>122</v>
      </c>
      <c r="G28" s="17"/>
      <c r="H28" s="10"/>
      <c r="I28" s="11"/>
      <c r="J28" s="18"/>
      <c r="K28" s="17"/>
      <c r="L28" s="16"/>
      <c r="M28" s="38" t="e">
        <f>VLOOKUP(L28,関数設定用!$A$39:$B$47,2,FALSE)</f>
        <v>#N/A</v>
      </c>
      <c r="N28" s="17"/>
      <c r="O28" s="18" t="s">
        <v>29</v>
      </c>
      <c r="P28" s="17"/>
      <c r="Q28" s="18"/>
      <c r="R28" s="39">
        <f>IF(Q28="準会員",2000,IF(Q28="学生準会員",1000,IF(J28="",VLOOKUP(O28,関数設定用!$A$2:$B$13,2,FALSE),5000)))</f>
        <v>0</v>
      </c>
      <c r="S28" s="40"/>
      <c r="T28" s="17"/>
      <c r="U28" s="18"/>
    </row>
    <row r="29" spans="1:21" ht="26" customHeight="1">
      <c r="A29" s="26">
        <f t="shared" si="1"/>
        <v>26</v>
      </c>
      <c r="B29" s="29"/>
      <c r="C29" s="26" ph="1"/>
      <c r="D29" s="26"/>
      <c r="E29" s="11"/>
      <c r="F29" s="28">
        <f t="shared" ca="1" si="2"/>
        <v>122</v>
      </c>
      <c r="G29" s="17"/>
      <c r="H29" s="10"/>
      <c r="I29" s="11"/>
      <c r="J29" s="18"/>
      <c r="K29" s="17"/>
      <c r="L29" s="16"/>
      <c r="M29" s="38" t="e">
        <f>VLOOKUP(L29,関数設定用!$A$39:$B$47,2,FALSE)</f>
        <v>#N/A</v>
      </c>
      <c r="N29" s="17"/>
      <c r="O29" s="18" t="s">
        <v>29</v>
      </c>
      <c r="P29" s="17"/>
      <c r="Q29" s="18"/>
      <c r="R29" s="39">
        <f>IF(Q29="準会員",2000,IF(Q29="学生準会員",1000,IF(J29="",VLOOKUP(O29,関数設定用!$A$2:$B$13,2,FALSE),5000)))</f>
        <v>0</v>
      </c>
      <c r="S29" s="40"/>
      <c r="T29" s="17"/>
      <c r="U29" s="18"/>
    </row>
    <row r="30" spans="1:21" ht="26" customHeight="1">
      <c r="A30" s="26">
        <f t="shared" si="1"/>
        <v>27</v>
      </c>
      <c r="B30" s="29"/>
      <c r="C30" s="26" ph="1"/>
      <c r="D30" s="26"/>
      <c r="E30" s="11"/>
      <c r="F30" s="28">
        <f t="shared" ca="1" si="2"/>
        <v>122</v>
      </c>
      <c r="G30" s="17"/>
      <c r="H30" s="10"/>
      <c r="I30" s="11"/>
      <c r="J30" s="18"/>
      <c r="K30" s="17"/>
      <c r="L30" s="16"/>
      <c r="M30" s="38" t="e">
        <f>VLOOKUP(L30,関数設定用!$A$39:$B$47,2,FALSE)</f>
        <v>#N/A</v>
      </c>
      <c r="N30" s="17"/>
      <c r="O30" s="18" t="s">
        <v>29</v>
      </c>
      <c r="P30" s="17"/>
      <c r="Q30" s="18"/>
      <c r="R30" s="39">
        <f>IF(Q30="準会員",2000,IF(Q30="学生準会員",1000,IF(J30="",VLOOKUP(O30,関数設定用!$A$2:$B$13,2,FALSE),5000)))</f>
        <v>0</v>
      </c>
      <c r="S30" s="40"/>
      <c r="T30" s="17"/>
      <c r="U30" s="18"/>
    </row>
    <row r="31" spans="1:21" ht="26" customHeight="1">
      <c r="A31" s="26">
        <f t="shared" si="1"/>
        <v>28</v>
      </c>
      <c r="B31" s="29"/>
      <c r="C31" s="26" ph="1"/>
      <c r="D31" s="26"/>
      <c r="E31" s="11"/>
      <c r="F31" s="28">
        <f t="shared" ca="1" si="2"/>
        <v>122</v>
      </c>
      <c r="G31" s="17"/>
      <c r="H31" s="10"/>
      <c r="I31" s="11"/>
      <c r="J31" s="18"/>
      <c r="K31" s="17"/>
      <c r="L31" s="16"/>
      <c r="M31" s="38" t="e">
        <f>VLOOKUP(L31,関数設定用!$A$39:$B$47,2,FALSE)</f>
        <v>#N/A</v>
      </c>
      <c r="N31" s="17"/>
      <c r="O31" s="18" t="s">
        <v>29</v>
      </c>
      <c r="P31" s="17"/>
      <c r="Q31" s="18"/>
      <c r="R31" s="39">
        <f>IF(Q31="準会員",2000,IF(Q31="学生準会員",1000,IF(J31="",VLOOKUP(O31,関数設定用!$A$2:$B$13,2,FALSE),5000)))</f>
        <v>0</v>
      </c>
      <c r="S31" s="40"/>
      <c r="T31" s="41"/>
      <c r="U31" s="18"/>
    </row>
    <row r="32" spans="1:21" ht="26" customHeight="1">
      <c r="A32" s="26">
        <f t="shared" si="1"/>
        <v>29</v>
      </c>
      <c r="B32" s="31"/>
      <c r="C32" s="26" ph="1"/>
      <c r="D32" s="26"/>
      <c r="E32" s="11"/>
      <c r="F32" s="28">
        <f t="shared" ca="1" si="2"/>
        <v>122</v>
      </c>
      <c r="G32" s="17"/>
      <c r="H32" s="10"/>
      <c r="I32" s="11"/>
      <c r="J32" s="18"/>
      <c r="K32" s="17"/>
      <c r="L32" s="16"/>
      <c r="M32" s="38" t="e">
        <f>VLOOKUP(L32,関数設定用!$A$39:$B$47,2,FALSE)</f>
        <v>#N/A</v>
      </c>
      <c r="N32" s="17"/>
      <c r="O32" s="18" t="s">
        <v>29</v>
      </c>
      <c r="P32" s="17"/>
      <c r="Q32" s="18"/>
      <c r="R32" s="39">
        <f>IF(Q32="準会員",2000,IF(Q32="学生準会員",1000,IF(J32="",VLOOKUP(O32,関数設定用!$A$2:$B$13,2,FALSE),5000)))</f>
        <v>0</v>
      </c>
      <c r="S32" s="40"/>
      <c r="T32" s="41"/>
      <c r="U32" s="18"/>
    </row>
    <row r="33" spans="1:21" ht="26" customHeight="1">
      <c r="A33" s="26">
        <f t="shared" si="1"/>
        <v>30</v>
      </c>
      <c r="B33" s="31"/>
      <c r="C33" s="26" ph="1"/>
      <c r="D33" s="26"/>
      <c r="E33" s="11"/>
      <c r="F33" s="28">
        <f t="shared" ca="1" si="2"/>
        <v>122</v>
      </c>
      <c r="G33" s="17"/>
      <c r="H33" s="10"/>
      <c r="I33" s="11"/>
      <c r="J33" s="18"/>
      <c r="K33" s="17"/>
      <c r="L33" s="16"/>
      <c r="M33" s="38" t="e">
        <f>VLOOKUP(L33,関数設定用!$A$39:$B$47,2,FALSE)</f>
        <v>#N/A</v>
      </c>
      <c r="N33" s="17"/>
      <c r="O33" s="18" t="s">
        <v>29</v>
      </c>
      <c r="P33" s="17"/>
      <c r="Q33" s="18"/>
      <c r="R33" s="39">
        <f>IF(Q33="準会員",2000,IF(Q33="学生準会員",1000,IF(J33="",VLOOKUP(O33,関数設定用!$A$2:$B$13,2,FALSE),5000)))</f>
        <v>0</v>
      </c>
      <c r="S33" s="40"/>
      <c r="T33" s="17"/>
      <c r="U33" s="18"/>
    </row>
    <row r="34" spans="1:21" ht="26" customHeight="1">
      <c r="A34" s="26">
        <f t="shared" si="1"/>
        <v>31</v>
      </c>
      <c r="B34" s="32"/>
      <c r="C34" s="26" ph="1"/>
      <c r="D34" s="26"/>
      <c r="E34" s="11"/>
      <c r="F34" s="28">
        <f t="shared" ca="1" si="2"/>
        <v>122</v>
      </c>
      <c r="G34" s="17"/>
      <c r="H34" s="10"/>
      <c r="I34" s="11"/>
      <c r="J34" s="18"/>
      <c r="K34" s="17"/>
      <c r="L34" s="16"/>
      <c r="M34" s="38" t="e">
        <f>VLOOKUP(L34,関数設定用!$A$39:$B$47,2,FALSE)</f>
        <v>#N/A</v>
      </c>
      <c r="N34" s="17"/>
      <c r="O34" s="18" t="s">
        <v>29</v>
      </c>
      <c r="P34" s="17"/>
      <c r="Q34" s="18"/>
      <c r="R34" s="39">
        <f>IF(Q34="準会員",2000,IF(Q34="学生準会員",1000,IF(J34="",VLOOKUP(O34,関数設定用!$A$2:$B$13,2,FALSE),5000)))</f>
        <v>0</v>
      </c>
      <c r="S34" s="40"/>
      <c r="T34" s="17"/>
      <c r="U34" s="18"/>
    </row>
    <row r="35" spans="1:21" ht="26" customHeight="1">
      <c r="A35" s="26">
        <f t="shared" si="1"/>
        <v>32</v>
      </c>
      <c r="B35" s="33"/>
      <c r="C35" s="26" ph="1"/>
      <c r="D35" s="26"/>
      <c r="E35" s="11"/>
      <c r="F35" s="28">
        <f t="shared" ca="1" si="2"/>
        <v>122</v>
      </c>
      <c r="G35" s="17"/>
      <c r="H35" s="10"/>
      <c r="I35" s="11"/>
      <c r="J35" s="18"/>
      <c r="K35" s="17"/>
      <c r="L35" s="16"/>
      <c r="M35" s="38" t="e">
        <f>VLOOKUP(L35,関数設定用!$A$39:$B$47,2,FALSE)</f>
        <v>#N/A</v>
      </c>
      <c r="N35" s="17"/>
      <c r="O35" s="18" t="s">
        <v>29</v>
      </c>
      <c r="P35" s="17"/>
      <c r="Q35" s="18"/>
      <c r="R35" s="39">
        <f>IF(Q35="準会員",2000,IF(Q35="学生準会員",1000,IF(J35="",VLOOKUP(O35,関数設定用!$A$2:$B$13,2,FALSE),5000)))</f>
        <v>0</v>
      </c>
      <c r="S35" s="40"/>
      <c r="T35" s="41"/>
      <c r="U35" s="18"/>
    </row>
    <row r="36" spans="1:21" ht="26" customHeight="1">
      <c r="A36" s="26">
        <f t="shared" si="1"/>
        <v>33</v>
      </c>
      <c r="B36" s="31"/>
      <c r="C36" s="26" ph="1"/>
      <c r="D36" s="26"/>
      <c r="E36" s="11"/>
      <c r="F36" s="28">
        <f t="shared" ca="1" si="2"/>
        <v>122</v>
      </c>
      <c r="G36" s="17"/>
      <c r="H36" s="10"/>
      <c r="I36" s="11"/>
      <c r="J36" s="18"/>
      <c r="K36" s="17"/>
      <c r="L36" s="16"/>
      <c r="M36" s="38" t="e">
        <f>VLOOKUP(L36,関数設定用!$A$39:$B$47,2,FALSE)</f>
        <v>#N/A</v>
      </c>
      <c r="N36" s="17"/>
      <c r="O36" s="18" t="s">
        <v>29</v>
      </c>
      <c r="P36" s="17"/>
      <c r="Q36" s="18"/>
      <c r="R36" s="39">
        <f>IF(Q36="準会員",2000,IF(Q36="学生準会員",1000,IF(J36="",VLOOKUP(O36,関数設定用!$A$2:$B$13,2,FALSE),5000)))</f>
        <v>0</v>
      </c>
      <c r="S36" s="40"/>
      <c r="T36" s="41"/>
      <c r="U36" s="18"/>
    </row>
    <row r="37" spans="1:21" ht="26" customHeight="1">
      <c r="A37" s="26">
        <f t="shared" si="1"/>
        <v>34</v>
      </c>
      <c r="B37" s="26"/>
      <c r="C37" s="26" ph="1"/>
      <c r="D37" s="26"/>
      <c r="E37" s="18"/>
      <c r="F37" s="28">
        <f t="shared" ca="1" si="2"/>
        <v>122</v>
      </c>
      <c r="G37" s="17"/>
      <c r="H37" s="13"/>
      <c r="I37" s="17"/>
      <c r="J37" s="18"/>
      <c r="K37" s="17"/>
      <c r="L37" s="16"/>
      <c r="M37" s="38" t="e">
        <f>VLOOKUP(L37,関数設定用!$A$39:$B$47,2,FALSE)</f>
        <v>#N/A</v>
      </c>
      <c r="N37" s="17"/>
      <c r="O37" s="18" t="s">
        <v>29</v>
      </c>
      <c r="P37" s="17"/>
      <c r="Q37" s="18"/>
      <c r="R37" s="39">
        <f>IF(Q37="準会員",2000,IF(Q37="学生準会員",1000,IF(J37="",VLOOKUP(O37,関数設定用!$A$2:$B$13,2,FALSE),5000)))</f>
        <v>0</v>
      </c>
      <c r="S37" s="40"/>
      <c r="T37" s="41"/>
      <c r="U37" s="18"/>
    </row>
    <row r="38" spans="1:21" ht="26" customHeight="1">
      <c r="A38" s="26">
        <f t="shared" si="1"/>
        <v>35</v>
      </c>
      <c r="B38" s="26"/>
      <c r="C38" s="26" ph="1"/>
      <c r="D38" s="26"/>
      <c r="E38" s="18"/>
      <c r="F38" s="28">
        <f t="shared" ca="1" si="2"/>
        <v>122</v>
      </c>
      <c r="G38" s="17"/>
      <c r="H38" s="13"/>
      <c r="I38" s="17"/>
      <c r="J38" s="18"/>
      <c r="K38" s="17"/>
      <c r="L38" s="16"/>
      <c r="M38" s="38" t="e">
        <f>VLOOKUP(L38,関数設定用!$A$39:$B$47,2,FALSE)</f>
        <v>#N/A</v>
      </c>
      <c r="N38" s="17"/>
      <c r="O38" s="18" t="s">
        <v>29</v>
      </c>
      <c r="P38" s="42"/>
      <c r="Q38" s="18"/>
      <c r="R38" s="39">
        <f>IF(Q38="準会員",2000,IF(Q38="学生準会員",1000,IF(J38="",VLOOKUP(O38,関数設定用!$A$2:$B$13,2,FALSE),5000)))</f>
        <v>0</v>
      </c>
      <c r="S38" s="40"/>
      <c r="T38" s="17"/>
      <c r="U38" s="18"/>
    </row>
    <row r="39" spans="1:21" ht="26" customHeight="1">
      <c r="A39" s="26">
        <f t="shared" si="1"/>
        <v>36</v>
      </c>
      <c r="B39" s="26"/>
      <c r="C39" s="26" ph="1"/>
      <c r="D39" s="26"/>
      <c r="E39" s="18"/>
      <c r="F39" s="28">
        <f t="shared" ca="1" si="2"/>
        <v>122</v>
      </c>
      <c r="G39" s="17"/>
      <c r="H39" s="13"/>
      <c r="I39" s="17"/>
      <c r="J39" s="18"/>
      <c r="K39" s="17"/>
      <c r="L39" s="16"/>
      <c r="M39" s="38" t="e">
        <f>VLOOKUP(L39,関数設定用!$A$39:$B$47,2,FALSE)</f>
        <v>#N/A</v>
      </c>
      <c r="N39" s="17"/>
      <c r="O39" s="18" t="s">
        <v>29</v>
      </c>
      <c r="P39" s="42"/>
      <c r="Q39" s="18"/>
      <c r="R39" s="39">
        <f>IF(Q39="準会員",2000,IF(Q39="学生準会員",1000,IF(J39="",VLOOKUP(O39,関数設定用!$A$2:$B$13,2,FALSE),5000)))</f>
        <v>0</v>
      </c>
      <c r="S39" s="40"/>
      <c r="T39" s="17"/>
      <c r="U39" s="18"/>
    </row>
    <row r="40" spans="1:21" ht="26" customHeight="1">
      <c r="A40" s="26">
        <f t="shared" si="1"/>
        <v>37</v>
      </c>
      <c r="B40" s="26"/>
      <c r="C40" s="26" ph="1"/>
      <c r="D40" s="26"/>
      <c r="E40" s="18"/>
      <c r="F40" s="28">
        <f t="shared" ca="1" si="2"/>
        <v>122</v>
      </c>
      <c r="G40" s="17"/>
      <c r="H40" s="13"/>
      <c r="I40" s="17"/>
      <c r="J40" s="18"/>
      <c r="K40" s="17"/>
      <c r="L40" s="16"/>
      <c r="M40" s="38" t="e">
        <f>VLOOKUP(L40,関数設定用!$A$39:$B$47,2,FALSE)</f>
        <v>#N/A</v>
      </c>
      <c r="N40" s="17"/>
      <c r="O40" s="18" t="s">
        <v>29</v>
      </c>
      <c r="P40" s="42"/>
      <c r="Q40" s="18"/>
      <c r="R40" s="39">
        <f>IF(Q40="準会員",2000,IF(Q40="学生準会員",1000,IF(J40="",VLOOKUP(O40,関数設定用!$A$2:$B$13,2,FALSE),5000)))</f>
        <v>0</v>
      </c>
      <c r="S40" s="40"/>
      <c r="T40" s="17"/>
      <c r="U40" s="18"/>
    </row>
    <row r="41" spans="1:21" ht="26" customHeight="1">
      <c r="A41" s="26">
        <f t="shared" si="1"/>
        <v>38</v>
      </c>
      <c r="B41" s="26"/>
      <c r="C41" s="26" ph="1"/>
      <c r="D41" s="26"/>
      <c r="E41" s="18"/>
      <c r="F41" s="28">
        <f t="shared" ca="1" si="2"/>
        <v>122</v>
      </c>
      <c r="G41" s="17"/>
      <c r="H41" s="13"/>
      <c r="I41" s="17"/>
      <c r="J41" s="18"/>
      <c r="K41" s="17"/>
      <c r="L41" s="16"/>
      <c r="M41" s="38" t="e">
        <f>VLOOKUP(L41,関数設定用!$A$39:$B$47,2,FALSE)</f>
        <v>#N/A</v>
      </c>
      <c r="N41" s="17"/>
      <c r="O41" s="18" t="s">
        <v>29</v>
      </c>
      <c r="P41" s="42"/>
      <c r="Q41" s="18"/>
      <c r="R41" s="39">
        <f>IF(Q41="準会員",2000,IF(Q41="学生準会員",1000,IF(J41="",VLOOKUP(O41,関数設定用!$A$2:$B$13,2,FALSE),5000)))</f>
        <v>0</v>
      </c>
      <c r="S41" s="40"/>
      <c r="T41" s="17"/>
      <c r="U41" s="18"/>
    </row>
    <row r="42" spans="1:21" ht="26" customHeight="1">
      <c r="A42" s="26">
        <f t="shared" si="1"/>
        <v>39</v>
      </c>
      <c r="B42" s="26"/>
      <c r="C42" s="26" ph="1"/>
      <c r="D42" s="26"/>
      <c r="E42" s="18"/>
      <c r="F42" s="28">
        <f t="shared" ca="1" si="2"/>
        <v>122</v>
      </c>
      <c r="G42" s="17"/>
      <c r="H42" s="13"/>
      <c r="I42" s="17"/>
      <c r="J42" s="18"/>
      <c r="K42" s="17"/>
      <c r="L42" s="16"/>
      <c r="M42" s="38" t="e">
        <f>VLOOKUP(L42,関数設定用!$A$39:$B$47,2,FALSE)</f>
        <v>#N/A</v>
      </c>
      <c r="N42" s="17"/>
      <c r="O42" s="18" t="s">
        <v>29</v>
      </c>
      <c r="P42" s="17"/>
      <c r="Q42" s="18"/>
      <c r="R42" s="39">
        <f>IF(Q42="準会員",2000,IF(Q42="学生準会員",1000,IF(J42="",VLOOKUP(O42,関数設定用!$A$2:$B$13,2,FALSE),5000)))</f>
        <v>0</v>
      </c>
      <c r="S42" s="40"/>
      <c r="T42" s="17"/>
      <c r="U42" s="18"/>
    </row>
    <row r="43" spans="1:21" ht="26" customHeight="1">
      <c r="A43" s="26">
        <f t="shared" si="1"/>
        <v>40</v>
      </c>
      <c r="B43" s="26"/>
      <c r="C43" s="26" ph="1"/>
      <c r="D43" s="26"/>
      <c r="E43" s="18"/>
      <c r="F43" s="28">
        <f t="shared" ca="1" si="2"/>
        <v>122</v>
      </c>
      <c r="G43" s="17"/>
      <c r="H43" s="13"/>
      <c r="I43" s="17"/>
      <c r="J43" s="18"/>
      <c r="K43" s="17"/>
      <c r="L43" s="16"/>
      <c r="M43" s="38" t="e">
        <f>VLOOKUP(L43,関数設定用!$A$39:$B$47,2,FALSE)</f>
        <v>#N/A</v>
      </c>
      <c r="N43" s="17"/>
      <c r="O43" s="18" t="s">
        <v>29</v>
      </c>
      <c r="P43" s="17"/>
      <c r="Q43" s="18"/>
      <c r="R43" s="39">
        <f>IF(Q43="準会員",2000,IF(Q43="学生準会員",1000,IF(J43="",VLOOKUP(O43,関数設定用!$A$2:$B$13,2,FALSE),5000)))</f>
        <v>0</v>
      </c>
      <c r="S43" s="40"/>
      <c r="T43" s="41"/>
      <c r="U43" s="18"/>
    </row>
    <row r="44" spans="1:21" ht="26" customHeight="1">
      <c r="A44" s="26">
        <f t="shared" si="1"/>
        <v>41</v>
      </c>
      <c r="B44" s="26"/>
      <c r="C44" s="26" ph="1"/>
      <c r="D44" s="26"/>
      <c r="E44" s="18"/>
      <c r="F44" s="28">
        <f t="shared" ca="1" si="2"/>
        <v>122</v>
      </c>
      <c r="G44" s="17"/>
      <c r="H44" s="13"/>
      <c r="I44" s="17"/>
      <c r="J44" s="18"/>
      <c r="K44" s="17"/>
      <c r="L44" s="16"/>
      <c r="M44" s="38" t="e">
        <f>VLOOKUP(L44,関数設定用!$A$39:$B$47,2,FALSE)</f>
        <v>#N/A</v>
      </c>
      <c r="N44" s="17"/>
      <c r="O44" s="18" t="s">
        <v>29</v>
      </c>
      <c r="P44" s="17"/>
      <c r="Q44" s="18"/>
      <c r="R44" s="39">
        <f>IF(Q44="準会員",2000,IF(Q44="学生準会員",1000,IF(J44="",VLOOKUP(O44,関数設定用!$A$2:$B$13,2,FALSE),5000)))</f>
        <v>0</v>
      </c>
      <c r="S44" s="40"/>
      <c r="T44" s="17"/>
      <c r="U44" s="18"/>
    </row>
    <row r="45" spans="1:21" ht="26" customHeight="1">
      <c r="A45" s="26">
        <f t="shared" si="1"/>
        <v>42</v>
      </c>
      <c r="B45" s="26"/>
      <c r="C45" s="26" ph="1"/>
      <c r="D45" s="26"/>
      <c r="E45" s="18"/>
      <c r="F45" s="28">
        <f t="shared" ca="1" si="2"/>
        <v>122</v>
      </c>
      <c r="G45" s="17"/>
      <c r="H45" s="13"/>
      <c r="I45" s="17"/>
      <c r="J45" s="18"/>
      <c r="K45" s="17"/>
      <c r="L45" s="16"/>
      <c r="M45" s="38" t="e">
        <f>VLOOKUP(L45,関数設定用!$A$39:$B$47,2,FALSE)</f>
        <v>#N/A</v>
      </c>
      <c r="N45" s="17"/>
      <c r="O45" s="18" t="s">
        <v>29</v>
      </c>
      <c r="P45" s="42"/>
      <c r="Q45" s="18"/>
      <c r="R45" s="39">
        <f>IF(Q45="準会員",2000,IF(Q45="学生準会員",1000,IF(J45="",VLOOKUP(O45,関数設定用!$A$2:$B$13,2,FALSE),5000)))</f>
        <v>0</v>
      </c>
      <c r="S45" s="40"/>
      <c r="T45" s="17"/>
      <c r="U45" s="18"/>
    </row>
    <row r="46" spans="1:21" ht="26" customHeight="1">
      <c r="A46" s="26">
        <f t="shared" si="1"/>
        <v>43</v>
      </c>
      <c r="B46" s="26"/>
      <c r="C46" s="26" ph="1"/>
      <c r="D46" s="34"/>
      <c r="E46" s="18"/>
      <c r="F46" s="28">
        <f t="shared" ca="1" si="2"/>
        <v>122</v>
      </c>
      <c r="G46" s="17"/>
      <c r="H46" s="13"/>
      <c r="I46" s="17"/>
      <c r="J46" s="18"/>
      <c r="K46" s="17"/>
      <c r="L46" s="16"/>
      <c r="M46" s="38" t="e">
        <f>VLOOKUP(L46,関数設定用!$A$39:$B$47,2,FALSE)</f>
        <v>#N/A</v>
      </c>
      <c r="N46" s="17"/>
      <c r="O46" s="18" t="s">
        <v>29</v>
      </c>
      <c r="P46" s="17"/>
      <c r="Q46" s="18"/>
      <c r="R46" s="39">
        <f>IF(Q46="準会員",2000,IF(Q46="学生準会員",1000,IF(J46="",VLOOKUP(O46,関数設定用!$A$2:$B$13,2,FALSE),5000)))</f>
        <v>0</v>
      </c>
      <c r="S46" s="40"/>
      <c r="T46" s="41"/>
      <c r="U46" s="18"/>
    </row>
    <row r="47" spans="1:21" ht="26" customHeight="1">
      <c r="A47" s="26">
        <f t="shared" si="1"/>
        <v>44</v>
      </c>
      <c r="B47" s="26"/>
      <c r="C47" s="26" ph="1"/>
      <c r="D47" s="26"/>
      <c r="E47" s="18"/>
      <c r="F47" s="28">
        <f t="shared" ca="1" si="2"/>
        <v>122</v>
      </c>
      <c r="G47" s="17"/>
      <c r="H47" s="13"/>
      <c r="I47" s="17"/>
      <c r="J47" s="18"/>
      <c r="K47" s="17"/>
      <c r="L47" s="16"/>
      <c r="M47" s="38" t="e">
        <f>VLOOKUP(L47,関数設定用!$A$39:$B$47,2,FALSE)</f>
        <v>#N/A</v>
      </c>
      <c r="N47" s="17"/>
      <c r="O47" s="18" t="s">
        <v>29</v>
      </c>
      <c r="P47" s="17"/>
      <c r="Q47" s="18"/>
      <c r="R47" s="39">
        <f>IF(Q47="準会員",2000,IF(Q47="学生準会員",1000,IF(J47="",VLOOKUP(O47,関数設定用!$A$2:$B$13,2,FALSE),5000)))</f>
        <v>0</v>
      </c>
      <c r="S47" s="40"/>
      <c r="T47" s="41"/>
      <c r="U47" s="18"/>
    </row>
    <row r="48" spans="1:21" ht="26" customHeight="1">
      <c r="A48" s="26">
        <f t="shared" si="1"/>
        <v>45</v>
      </c>
      <c r="B48" s="26"/>
      <c r="C48" s="26" ph="1"/>
      <c r="D48" s="26"/>
      <c r="E48" s="18"/>
      <c r="F48" s="28">
        <f t="shared" ca="1" si="2"/>
        <v>122</v>
      </c>
      <c r="G48" s="17"/>
      <c r="H48" s="13"/>
      <c r="I48" s="17"/>
      <c r="J48" s="18"/>
      <c r="K48" s="17"/>
      <c r="L48" s="16"/>
      <c r="M48" s="38" t="e">
        <f>VLOOKUP(L48,関数設定用!$A$39:$B$47,2,FALSE)</f>
        <v>#N/A</v>
      </c>
      <c r="N48" s="17"/>
      <c r="O48" s="18" t="s">
        <v>29</v>
      </c>
      <c r="P48" s="42"/>
      <c r="Q48" s="18"/>
      <c r="R48" s="39">
        <f>IF(Q48="準会員",2000,IF(Q48="学生準会員",1000,IF(J48="",VLOOKUP(O48,関数設定用!$A$2:$B$13,2,FALSE),5000)))</f>
        <v>0</v>
      </c>
      <c r="S48" s="40"/>
      <c r="T48" s="17"/>
      <c r="U48" s="18"/>
    </row>
    <row r="49" spans="1:21" ht="26" customHeight="1">
      <c r="A49" s="26">
        <f t="shared" si="1"/>
        <v>46</v>
      </c>
      <c r="B49" s="26"/>
      <c r="C49" s="26" ph="1"/>
      <c r="D49" s="26"/>
      <c r="E49" s="18"/>
      <c r="F49" s="28">
        <f t="shared" ca="1" si="2"/>
        <v>122</v>
      </c>
      <c r="G49" s="17"/>
      <c r="H49" s="13"/>
      <c r="I49" s="17"/>
      <c r="J49" s="18"/>
      <c r="K49" s="17"/>
      <c r="L49" s="16"/>
      <c r="M49" s="38" t="e">
        <f>VLOOKUP(L49,関数設定用!$A$39:$B$47,2,FALSE)</f>
        <v>#N/A</v>
      </c>
      <c r="N49" s="17"/>
      <c r="O49" s="18" t="s">
        <v>29</v>
      </c>
      <c r="P49" s="42"/>
      <c r="Q49" s="18"/>
      <c r="R49" s="39">
        <f>IF(Q49="準会員",2000,IF(Q49="学生準会員",1000,IF(J49="",VLOOKUP(O49,関数設定用!$A$2:$B$13,2,FALSE),5000)))</f>
        <v>0</v>
      </c>
      <c r="S49" s="40"/>
      <c r="T49" s="17"/>
      <c r="U49" s="18"/>
    </row>
    <row r="50" spans="1:21" ht="26" customHeight="1">
      <c r="A50" s="26">
        <f t="shared" si="1"/>
        <v>47</v>
      </c>
      <c r="B50" s="26"/>
      <c r="C50" s="26" ph="1"/>
      <c r="D50" s="26"/>
      <c r="E50" s="18"/>
      <c r="F50" s="28">
        <f t="shared" ca="1" si="2"/>
        <v>122</v>
      </c>
      <c r="G50" s="17"/>
      <c r="H50" s="13"/>
      <c r="I50" s="17"/>
      <c r="J50" s="18"/>
      <c r="K50" s="17"/>
      <c r="L50" s="16"/>
      <c r="M50" s="38" t="e">
        <f>VLOOKUP(L50,関数設定用!$A$39:$B$47,2,FALSE)</f>
        <v>#N/A</v>
      </c>
      <c r="N50" s="17"/>
      <c r="O50" s="18" t="s">
        <v>29</v>
      </c>
      <c r="P50" s="42"/>
      <c r="Q50" s="18"/>
      <c r="R50" s="39">
        <f>IF(Q50="準会員",2000,IF(Q50="学生準会員",1000,IF(J50="",VLOOKUP(O50,関数設定用!$A$2:$B$13,2,FALSE),5000)))</f>
        <v>0</v>
      </c>
      <c r="S50" s="40"/>
      <c r="T50" s="17"/>
      <c r="U50" s="18"/>
    </row>
    <row r="51" spans="1:21" ht="26" customHeight="1">
      <c r="A51" s="26">
        <f t="shared" si="1"/>
        <v>48</v>
      </c>
      <c r="B51" s="29"/>
      <c r="C51" s="26" ph="1"/>
      <c r="D51" s="26"/>
      <c r="E51" s="11"/>
      <c r="F51" s="28">
        <f t="shared" ca="1" si="2"/>
        <v>122</v>
      </c>
      <c r="G51" s="17"/>
      <c r="H51" s="10"/>
      <c r="I51" s="11"/>
      <c r="J51" s="18"/>
      <c r="K51" s="17"/>
      <c r="L51" s="16"/>
      <c r="M51" s="38" t="e">
        <f>VLOOKUP(L51,関数設定用!$A$39:$B$47,2,FALSE)</f>
        <v>#N/A</v>
      </c>
      <c r="N51" s="17"/>
      <c r="O51" s="18" t="s">
        <v>29</v>
      </c>
      <c r="P51" s="17"/>
      <c r="Q51" s="18"/>
      <c r="R51" s="39">
        <f>IF(Q51="準会員",2000,IF(Q51="学生準会員",1000,IF(J51="",VLOOKUP(O51,関数設定用!$A$2:$B$13,2,FALSE),5000)))</f>
        <v>0</v>
      </c>
      <c r="S51" s="40"/>
      <c r="T51" s="17"/>
      <c r="U51" s="18"/>
    </row>
    <row r="52" spans="1:21" ht="26" customHeight="1">
      <c r="A52" s="26">
        <f t="shared" si="1"/>
        <v>49</v>
      </c>
      <c r="B52" s="29"/>
      <c r="C52" s="26" ph="1"/>
      <c r="D52" s="26"/>
      <c r="E52" s="11"/>
      <c r="F52" s="28">
        <f t="shared" ca="1" si="2"/>
        <v>122</v>
      </c>
      <c r="G52" s="17"/>
      <c r="H52" s="10"/>
      <c r="I52" s="11"/>
      <c r="J52" s="18"/>
      <c r="K52" s="17"/>
      <c r="L52" s="16"/>
      <c r="M52" s="38" t="e">
        <f>VLOOKUP(L52,関数設定用!$A$39:$B$47,2,FALSE)</f>
        <v>#N/A</v>
      </c>
      <c r="N52" s="17"/>
      <c r="O52" s="18" t="s">
        <v>29</v>
      </c>
      <c r="P52" s="17"/>
      <c r="Q52" s="18"/>
      <c r="R52" s="39">
        <f>IF(Q52="準会員",2000,IF(Q52="学生準会員",1000,IF(J52="",VLOOKUP(O52,関数設定用!$A$2:$B$13,2,FALSE),5000)))</f>
        <v>0</v>
      </c>
      <c r="S52" s="40"/>
      <c r="T52" s="41"/>
      <c r="U52" s="18"/>
    </row>
    <row r="53" spans="1:21" ht="26" customHeight="1">
      <c r="A53" s="26">
        <f t="shared" si="1"/>
        <v>50</v>
      </c>
      <c r="B53" s="31"/>
      <c r="C53" s="26" ph="1"/>
      <c r="D53" s="26"/>
      <c r="E53" s="11"/>
      <c r="F53" s="28">
        <f t="shared" ca="1" si="2"/>
        <v>122</v>
      </c>
      <c r="G53" s="17"/>
      <c r="H53" s="10"/>
      <c r="I53" s="11"/>
      <c r="J53" s="18"/>
      <c r="K53" s="17"/>
      <c r="L53" s="16"/>
      <c r="M53" s="38" t="e">
        <f>VLOOKUP(L53,関数設定用!$A$39:$B$47,2,FALSE)</f>
        <v>#N/A</v>
      </c>
      <c r="N53" s="17"/>
      <c r="O53" s="18" t="s">
        <v>29</v>
      </c>
      <c r="P53" s="17"/>
      <c r="Q53" s="18"/>
      <c r="R53" s="39">
        <f>IF(Q53="準会員",2000,IF(Q53="学生準会員",1000,IF(J53="",VLOOKUP(O53,関数設定用!$A$2:$B$13,2,FALSE),5000)))</f>
        <v>0</v>
      </c>
      <c r="S53" s="40"/>
      <c r="T53" s="41"/>
      <c r="U53" s="18"/>
    </row>
    <row r="54" spans="1:21" ht="26" customHeight="1">
      <c r="A54" s="26">
        <f t="shared" si="1"/>
        <v>51</v>
      </c>
      <c r="B54" s="31"/>
      <c r="C54" s="26" ph="1"/>
      <c r="D54" s="26"/>
      <c r="E54" s="11"/>
      <c r="F54" s="28">
        <f t="shared" ca="1" si="2"/>
        <v>122</v>
      </c>
      <c r="G54" s="17"/>
      <c r="H54" s="10"/>
      <c r="I54" s="11"/>
      <c r="J54" s="18"/>
      <c r="K54" s="17"/>
      <c r="L54" s="16"/>
      <c r="M54" s="38" t="e">
        <f>VLOOKUP(L54,関数設定用!$A$39:$B$47,2,FALSE)</f>
        <v>#N/A</v>
      </c>
      <c r="N54" s="17"/>
      <c r="O54" s="18" t="s">
        <v>29</v>
      </c>
      <c r="P54" s="17"/>
      <c r="Q54" s="18"/>
      <c r="R54" s="39">
        <f>IF(Q54="準会員",2000,IF(Q54="学生準会員",1000,IF(J54="",VLOOKUP(O54,関数設定用!$A$2:$B$13,2,FALSE),5000)))</f>
        <v>0</v>
      </c>
      <c r="S54" s="40"/>
      <c r="T54" s="17"/>
      <c r="U54" s="18"/>
    </row>
    <row r="55" spans="1:21" ht="26" customHeight="1">
      <c r="A55" s="26">
        <f t="shared" si="1"/>
        <v>52</v>
      </c>
      <c r="B55" s="32"/>
      <c r="C55" s="26" ph="1"/>
      <c r="D55" s="26"/>
      <c r="E55" s="11"/>
      <c r="F55" s="28">
        <f t="shared" ca="1" si="2"/>
        <v>122</v>
      </c>
      <c r="G55" s="17"/>
      <c r="H55" s="10"/>
      <c r="I55" s="11"/>
      <c r="J55" s="18"/>
      <c r="K55" s="17"/>
      <c r="L55" s="16"/>
      <c r="M55" s="38" t="e">
        <f>VLOOKUP(L55,関数設定用!$A$39:$B$47,2,FALSE)</f>
        <v>#N/A</v>
      </c>
      <c r="N55" s="17"/>
      <c r="O55" s="18" t="s">
        <v>29</v>
      </c>
      <c r="P55" s="17"/>
      <c r="Q55" s="18"/>
      <c r="R55" s="39">
        <f>IF(Q55="準会員",2000,IF(Q55="学生準会員",1000,IF(J55="",VLOOKUP(O55,関数設定用!$A$2:$B$13,2,FALSE),5000)))</f>
        <v>0</v>
      </c>
      <c r="S55" s="40"/>
      <c r="T55" s="17"/>
      <c r="U55" s="18"/>
    </row>
    <row r="56" spans="1:21" ht="26" customHeight="1">
      <c r="A56" s="26">
        <f t="shared" si="1"/>
        <v>53</v>
      </c>
      <c r="B56" s="33"/>
      <c r="C56" s="26" ph="1"/>
      <c r="D56" s="26"/>
      <c r="E56" s="11"/>
      <c r="F56" s="28">
        <f t="shared" ca="1" si="2"/>
        <v>122</v>
      </c>
      <c r="G56" s="17"/>
      <c r="H56" s="10"/>
      <c r="I56" s="11"/>
      <c r="J56" s="18"/>
      <c r="K56" s="17"/>
      <c r="L56" s="16"/>
      <c r="M56" s="38" t="e">
        <f>VLOOKUP(L56,関数設定用!$A$39:$B$47,2,FALSE)</f>
        <v>#N/A</v>
      </c>
      <c r="N56" s="17"/>
      <c r="O56" s="18" t="s">
        <v>29</v>
      </c>
      <c r="P56" s="17"/>
      <c r="Q56" s="18"/>
      <c r="R56" s="39">
        <f>IF(Q56="準会員",2000,IF(Q56="学生準会員",1000,IF(J56="",VLOOKUP(O56,関数設定用!$A$2:$B$13,2,FALSE),5000)))</f>
        <v>0</v>
      </c>
      <c r="S56" s="40"/>
      <c r="T56" s="41"/>
      <c r="U56" s="18"/>
    </row>
    <row r="57" spans="1:21" ht="26" customHeight="1">
      <c r="A57" s="26">
        <f t="shared" si="1"/>
        <v>54</v>
      </c>
      <c r="B57" s="31"/>
      <c r="C57" s="26" ph="1"/>
      <c r="D57" s="26"/>
      <c r="E57" s="11"/>
      <c r="F57" s="28">
        <f t="shared" ca="1" si="2"/>
        <v>122</v>
      </c>
      <c r="G57" s="17"/>
      <c r="H57" s="10"/>
      <c r="I57" s="11"/>
      <c r="J57" s="18"/>
      <c r="K57" s="17"/>
      <c r="L57" s="16"/>
      <c r="M57" s="38" t="e">
        <f>VLOOKUP(L57,関数設定用!$A$39:$B$47,2,FALSE)</f>
        <v>#N/A</v>
      </c>
      <c r="N57" s="17"/>
      <c r="O57" s="18" t="s">
        <v>29</v>
      </c>
      <c r="P57" s="17"/>
      <c r="Q57" s="18"/>
      <c r="R57" s="39">
        <f>IF(Q57="準会員",2000,IF(Q57="学生準会員",1000,IF(J57="",VLOOKUP(O57,関数設定用!$A$2:$B$13,2,FALSE),5000)))</f>
        <v>0</v>
      </c>
      <c r="S57" s="40"/>
      <c r="T57" s="41"/>
      <c r="U57" s="18"/>
    </row>
    <row r="58" spans="1:21" ht="26" customHeight="1">
      <c r="A58" s="26">
        <f t="shared" si="1"/>
        <v>55</v>
      </c>
      <c r="B58" s="26"/>
      <c r="C58" s="26" ph="1"/>
      <c r="D58" s="26"/>
      <c r="E58" s="18"/>
      <c r="F58" s="28">
        <f t="shared" ca="1" si="2"/>
        <v>122</v>
      </c>
      <c r="G58" s="17"/>
      <c r="H58" s="13"/>
      <c r="I58" s="17"/>
      <c r="J58" s="18"/>
      <c r="K58" s="17"/>
      <c r="L58" s="16"/>
      <c r="M58" s="38" t="e">
        <f>VLOOKUP(L58,関数設定用!$A$39:$B$47,2,FALSE)</f>
        <v>#N/A</v>
      </c>
      <c r="N58" s="17"/>
      <c r="O58" s="18" t="s">
        <v>29</v>
      </c>
      <c r="P58" s="17"/>
      <c r="Q58" s="18"/>
      <c r="R58" s="39">
        <f>IF(Q58="準会員",2000,IF(Q58="学生準会員",1000,IF(J58="",VLOOKUP(O58,関数設定用!$A$2:$B$13,2,FALSE),5000)))</f>
        <v>0</v>
      </c>
      <c r="S58" s="40"/>
      <c r="T58" s="41"/>
      <c r="U58" s="18"/>
    </row>
    <row r="59" spans="1:21" ht="26" customHeight="1">
      <c r="A59" s="26">
        <f t="shared" si="1"/>
        <v>56</v>
      </c>
      <c r="B59" s="26"/>
      <c r="C59" s="26" ph="1"/>
      <c r="D59" s="26"/>
      <c r="E59" s="18"/>
      <c r="F59" s="28">
        <f t="shared" ca="1" si="2"/>
        <v>122</v>
      </c>
      <c r="G59" s="17"/>
      <c r="H59" s="13"/>
      <c r="I59" s="17"/>
      <c r="J59" s="18"/>
      <c r="K59" s="17"/>
      <c r="L59" s="16"/>
      <c r="M59" s="38" t="e">
        <f>VLOOKUP(L59,関数設定用!$A$39:$B$47,2,FALSE)</f>
        <v>#N/A</v>
      </c>
      <c r="N59" s="17"/>
      <c r="O59" s="18" t="s">
        <v>29</v>
      </c>
      <c r="P59" s="42"/>
      <c r="Q59" s="18"/>
      <c r="R59" s="39">
        <f>IF(Q59="準会員",2000,IF(Q59="学生準会員",1000,IF(J59="",VLOOKUP(O59,関数設定用!$A$2:$B$13,2,FALSE),5000)))</f>
        <v>0</v>
      </c>
      <c r="S59" s="40"/>
      <c r="T59" s="17"/>
      <c r="U59" s="18"/>
    </row>
    <row r="60" spans="1:21" ht="26" customHeight="1">
      <c r="A60" s="26">
        <f t="shared" si="1"/>
        <v>57</v>
      </c>
      <c r="B60" s="26"/>
      <c r="C60" s="26" ph="1"/>
      <c r="D60" s="26"/>
      <c r="E60" s="18"/>
      <c r="F60" s="28">
        <f t="shared" ca="1" si="2"/>
        <v>122</v>
      </c>
      <c r="G60" s="17"/>
      <c r="H60" s="13"/>
      <c r="I60" s="17"/>
      <c r="J60" s="18"/>
      <c r="K60" s="17"/>
      <c r="L60" s="16"/>
      <c r="M60" s="38" t="e">
        <f>VLOOKUP(L60,関数設定用!$A$39:$B$47,2,FALSE)</f>
        <v>#N/A</v>
      </c>
      <c r="N60" s="17"/>
      <c r="O60" s="18" t="s">
        <v>29</v>
      </c>
      <c r="P60" s="42"/>
      <c r="Q60" s="18"/>
      <c r="R60" s="39">
        <f>IF(Q60="準会員",2000,IF(Q60="学生準会員",1000,IF(J60="",VLOOKUP(O60,関数設定用!$A$2:$B$13,2,FALSE),5000)))</f>
        <v>0</v>
      </c>
      <c r="S60" s="40"/>
      <c r="T60" s="17"/>
      <c r="U60" s="18"/>
    </row>
    <row r="61" spans="1:21" ht="26" customHeight="1">
      <c r="A61" s="26">
        <f t="shared" si="1"/>
        <v>58</v>
      </c>
      <c r="B61" s="26"/>
      <c r="C61" s="26" ph="1"/>
      <c r="D61" s="26"/>
      <c r="E61" s="18"/>
      <c r="F61" s="28">
        <f t="shared" ca="1" si="2"/>
        <v>122</v>
      </c>
      <c r="G61" s="17"/>
      <c r="H61" s="13"/>
      <c r="I61" s="17"/>
      <c r="J61" s="18"/>
      <c r="K61" s="17"/>
      <c r="L61" s="16"/>
      <c r="M61" s="38" t="e">
        <f>VLOOKUP(L61,関数設定用!$A$39:$B$47,2,FALSE)</f>
        <v>#N/A</v>
      </c>
      <c r="N61" s="17"/>
      <c r="O61" s="18" t="s">
        <v>29</v>
      </c>
      <c r="P61" s="42"/>
      <c r="Q61" s="18"/>
      <c r="R61" s="39">
        <f>IF(Q61="準会員",2000,IF(Q61="学生準会員",1000,IF(J61="",VLOOKUP(O61,関数設定用!$A$2:$B$13,2,FALSE),5000)))</f>
        <v>0</v>
      </c>
      <c r="S61" s="40"/>
      <c r="T61" s="17"/>
      <c r="U61" s="18"/>
    </row>
    <row r="62" spans="1:21" ht="26" customHeight="1">
      <c r="A62" s="26">
        <f t="shared" si="1"/>
        <v>59</v>
      </c>
      <c r="B62" s="26"/>
      <c r="C62" s="26" ph="1"/>
      <c r="D62" s="26"/>
      <c r="E62" s="18"/>
      <c r="F62" s="28">
        <f t="shared" ca="1" si="2"/>
        <v>122</v>
      </c>
      <c r="G62" s="17"/>
      <c r="H62" s="13"/>
      <c r="I62" s="17"/>
      <c r="J62" s="18"/>
      <c r="K62" s="17"/>
      <c r="L62" s="16"/>
      <c r="M62" s="38" t="e">
        <f>VLOOKUP(L62,関数設定用!$A$39:$B$47,2,FALSE)</f>
        <v>#N/A</v>
      </c>
      <c r="N62" s="17"/>
      <c r="O62" s="18" t="s">
        <v>29</v>
      </c>
      <c r="P62" s="42"/>
      <c r="Q62" s="18"/>
      <c r="R62" s="39">
        <f>IF(Q62="準会員",2000,IF(Q62="学生準会員",1000,IF(J62="",VLOOKUP(O62,関数設定用!$A$2:$B$13,2,FALSE),5000)))</f>
        <v>0</v>
      </c>
      <c r="S62" s="40"/>
      <c r="T62" s="17"/>
      <c r="U62" s="18"/>
    </row>
    <row r="63" spans="1:21" ht="26" customHeight="1">
      <c r="A63" s="26">
        <f t="shared" si="1"/>
        <v>60</v>
      </c>
      <c r="B63" s="26"/>
      <c r="C63" s="26" ph="1"/>
      <c r="D63" s="26"/>
      <c r="E63" s="18"/>
      <c r="F63" s="28">
        <f t="shared" ca="1" si="2"/>
        <v>122</v>
      </c>
      <c r="G63" s="17"/>
      <c r="H63" s="13"/>
      <c r="I63" s="17"/>
      <c r="J63" s="18"/>
      <c r="K63" s="17"/>
      <c r="L63" s="16"/>
      <c r="M63" s="38" t="e">
        <f>VLOOKUP(L63,関数設定用!$A$39:$B$47,2,FALSE)</f>
        <v>#N/A</v>
      </c>
      <c r="N63" s="17"/>
      <c r="O63" s="18" t="s">
        <v>29</v>
      </c>
      <c r="P63" s="17"/>
      <c r="Q63" s="18"/>
      <c r="R63" s="39">
        <f>IF(Q63="準会員",2000,IF(Q63="学生準会員",1000,IF(J63="",VLOOKUP(O63,関数設定用!$A$2:$B$13,2,FALSE),5000)))</f>
        <v>0</v>
      </c>
      <c r="S63" s="40"/>
      <c r="T63" s="17"/>
      <c r="U63" s="18"/>
    </row>
    <row r="64" spans="1:21" ht="26" customHeight="1">
      <c r="A64" s="26">
        <f t="shared" si="1"/>
        <v>61</v>
      </c>
      <c r="B64" s="26"/>
      <c r="C64" s="26" ph="1"/>
      <c r="D64" s="26"/>
      <c r="E64" s="18"/>
      <c r="F64" s="28">
        <f t="shared" ca="1" si="2"/>
        <v>122</v>
      </c>
      <c r="G64" s="17"/>
      <c r="H64" s="13"/>
      <c r="I64" s="17"/>
      <c r="J64" s="18"/>
      <c r="K64" s="17"/>
      <c r="L64" s="16"/>
      <c r="M64" s="38" t="e">
        <f>VLOOKUP(L64,関数設定用!$A$39:$B$47,2,FALSE)</f>
        <v>#N/A</v>
      </c>
      <c r="N64" s="17"/>
      <c r="O64" s="18" t="s">
        <v>29</v>
      </c>
      <c r="P64" s="17"/>
      <c r="Q64" s="18"/>
      <c r="R64" s="39">
        <f>IF(Q64="準会員",2000,IF(Q64="学生準会員",1000,IF(J64="",VLOOKUP(O64,関数設定用!$A$2:$B$13,2,FALSE),5000)))</f>
        <v>0</v>
      </c>
      <c r="S64" s="40"/>
      <c r="T64" s="41"/>
      <c r="U64" s="18"/>
    </row>
    <row r="65" spans="1:21" ht="26" customHeight="1">
      <c r="A65" s="26">
        <f t="shared" si="1"/>
        <v>62</v>
      </c>
      <c r="B65" s="26"/>
      <c r="C65" s="26" ph="1"/>
      <c r="D65" s="26"/>
      <c r="E65" s="18"/>
      <c r="F65" s="28">
        <f t="shared" ca="1" si="2"/>
        <v>122</v>
      </c>
      <c r="G65" s="17"/>
      <c r="H65" s="13"/>
      <c r="I65" s="17"/>
      <c r="J65" s="18"/>
      <c r="K65" s="17"/>
      <c r="L65" s="16"/>
      <c r="M65" s="38" t="e">
        <f>VLOOKUP(L65,関数設定用!$A$39:$B$47,2,FALSE)</f>
        <v>#N/A</v>
      </c>
      <c r="N65" s="17"/>
      <c r="O65" s="18" t="s">
        <v>29</v>
      </c>
      <c r="P65" s="17"/>
      <c r="Q65" s="18"/>
      <c r="R65" s="39">
        <f>IF(Q65="準会員",2000,IF(Q65="学生準会員",1000,IF(J65="",VLOOKUP(O65,関数設定用!$A$2:$B$13,2,FALSE),5000)))</f>
        <v>0</v>
      </c>
      <c r="S65" s="40"/>
      <c r="T65" s="17"/>
      <c r="U65" s="18"/>
    </row>
    <row r="66" spans="1:21" ht="26" customHeight="1">
      <c r="A66" s="26">
        <f t="shared" si="1"/>
        <v>63</v>
      </c>
      <c r="B66" s="26"/>
      <c r="C66" s="26" ph="1"/>
      <c r="D66" s="26"/>
      <c r="E66" s="18"/>
      <c r="F66" s="28">
        <f t="shared" ca="1" si="2"/>
        <v>122</v>
      </c>
      <c r="G66" s="17"/>
      <c r="H66" s="13"/>
      <c r="I66" s="17"/>
      <c r="J66" s="18"/>
      <c r="K66" s="17"/>
      <c r="L66" s="16"/>
      <c r="M66" s="38" t="e">
        <f>VLOOKUP(L66,関数設定用!$A$39:$B$47,2,FALSE)</f>
        <v>#N/A</v>
      </c>
      <c r="N66" s="17"/>
      <c r="O66" s="18" t="s">
        <v>29</v>
      </c>
      <c r="P66" s="42"/>
      <c r="Q66" s="18"/>
      <c r="R66" s="39">
        <f>IF(Q66="準会員",2000,IF(Q66="学生準会員",1000,IF(J66="",VLOOKUP(O66,関数設定用!$A$2:$B$13,2,FALSE),5000)))</f>
        <v>0</v>
      </c>
      <c r="S66" s="40"/>
      <c r="T66" s="17"/>
      <c r="U66" s="18"/>
    </row>
    <row r="67" spans="1:21" ht="26" customHeight="1">
      <c r="A67" s="26">
        <f t="shared" si="1"/>
        <v>64</v>
      </c>
      <c r="B67" s="26"/>
      <c r="C67" s="26" ph="1"/>
      <c r="D67" s="34"/>
      <c r="E67" s="18"/>
      <c r="F67" s="28">
        <f t="shared" ca="1" si="2"/>
        <v>122</v>
      </c>
      <c r="G67" s="17"/>
      <c r="H67" s="13"/>
      <c r="I67" s="17"/>
      <c r="J67" s="18"/>
      <c r="K67" s="17"/>
      <c r="L67" s="16"/>
      <c r="M67" s="38" t="e">
        <f>VLOOKUP(L67,関数設定用!$A$39:$B$47,2,FALSE)</f>
        <v>#N/A</v>
      </c>
      <c r="N67" s="17"/>
      <c r="O67" s="18" t="s">
        <v>29</v>
      </c>
      <c r="P67" s="17"/>
      <c r="Q67" s="18"/>
      <c r="R67" s="39">
        <f>IF(Q67="準会員",2000,IF(Q67="学生準会員",1000,IF(J67="",VLOOKUP(O67,関数設定用!$A$2:$B$13,2,FALSE),5000)))</f>
        <v>0</v>
      </c>
      <c r="S67" s="40"/>
      <c r="T67" s="41"/>
      <c r="U67" s="18"/>
    </row>
    <row r="68" spans="1:21" ht="26" customHeight="1">
      <c r="A68" s="26">
        <f t="shared" si="1"/>
        <v>65</v>
      </c>
      <c r="B68" s="26"/>
      <c r="C68" s="26" ph="1"/>
      <c r="D68" s="26"/>
      <c r="E68" s="18"/>
      <c r="F68" s="28">
        <f t="shared" ca="1" si="2"/>
        <v>122</v>
      </c>
      <c r="G68" s="17"/>
      <c r="H68" s="13"/>
      <c r="I68" s="17"/>
      <c r="J68" s="18"/>
      <c r="K68" s="17"/>
      <c r="L68" s="16"/>
      <c r="M68" s="38" t="e">
        <f>VLOOKUP(L68,関数設定用!$A$39:$B$47,2,FALSE)</f>
        <v>#N/A</v>
      </c>
      <c r="N68" s="17"/>
      <c r="O68" s="18" t="s">
        <v>29</v>
      </c>
      <c r="P68" s="17"/>
      <c r="Q68" s="18"/>
      <c r="R68" s="39">
        <f>IF(Q68="準会員",2000,IF(Q68="学生準会員",1000,IF(J68="",VLOOKUP(O68,関数設定用!$A$2:$B$13,2,FALSE),5000)))</f>
        <v>0</v>
      </c>
      <c r="S68" s="40"/>
      <c r="T68" s="41"/>
      <c r="U68" s="18"/>
    </row>
    <row r="69" spans="1:21" ht="26" customHeight="1">
      <c r="A69" s="26">
        <f t="shared" si="1"/>
        <v>66</v>
      </c>
      <c r="B69" s="26"/>
      <c r="C69" s="26" ph="1"/>
      <c r="D69" s="26"/>
      <c r="E69" s="18"/>
      <c r="F69" s="28">
        <f t="shared" ca="1" si="2"/>
        <v>122</v>
      </c>
      <c r="G69" s="17"/>
      <c r="H69" s="13"/>
      <c r="I69" s="17"/>
      <c r="J69" s="18"/>
      <c r="K69" s="17"/>
      <c r="L69" s="16"/>
      <c r="M69" s="38" t="e">
        <f>VLOOKUP(L69,関数設定用!$A$39:$B$47,2,FALSE)</f>
        <v>#N/A</v>
      </c>
      <c r="N69" s="17"/>
      <c r="O69" s="18" t="s">
        <v>29</v>
      </c>
      <c r="P69" s="42"/>
      <c r="Q69" s="18"/>
      <c r="R69" s="39">
        <f>IF(Q69="準会員",2000,IF(Q69="学生準会員",1000,IF(J69="",VLOOKUP(O69,関数設定用!$A$2:$B$13,2,FALSE),5000)))</f>
        <v>0</v>
      </c>
      <c r="S69" s="40"/>
      <c r="T69" s="17"/>
      <c r="U69" s="18"/>
    </row>
    <row r="70" spans="1:21" ht="26" customHeight="1">
      <c r="A70" s="26">
        <f t="shared" si="1"/>
        <v>67</v>
      </c>
      <c r="B70" s="26"/>
      <c r="C70" s="26" ph="1"/>
      <c r="D70" s="26"/>
      <c r="E70" s="18"/>
      <c r="F70" s="28">
        <f t="shared" ca="1" si="2"/>
        <v>122</v>
      </c>
      <c r="G70" s="17"/>
      <c r="H70" s="13"/>
      <c r="I70" s="17"/>
      <c r="J70" s="18"/>
      <c r="K70" s="17"/>
      <c r="L70" s="16"/>
      <c r="M70" s="38" t="e">
        <f>VLOOKUP(L70,関数設定用!$A$39:$B$47,2,FALSE)</f>
        <v>#N/A</v>
      </c>
      <c r="N70" s="17"/>
      <c r="O70" s="18" t="s">
        <v>29</v>
      </c>
      <c r="P70" s="42"/>
      <c r="Q70" s="18"/>
      <c r="R70" s="39">
        <f>IF(Q70="準会員",2000,IF(Q70="学生準会員",1000,IF(J70="",VLOOKUP(O70,関数設定用!$A$2:$B$13,2,FALSE),5000)))</f>
        <v>0</v>
      </c>
      <c r="S70" s="40"/>
      <c r="T70" s="17"/>
      <c r="U70" s="18"/>
    </row>
    <row r="71" spans="1:21" ht="26" customHeight="1">
      <c r="A71" s="26">
        <f t="shared" si="1"/>
        <v>68</v>
      </c>
      <c r="B71" s="26"/>
      <c r="C71" s="26" ph="1"/>
      <c r="D71" s="26"/>
      <c r="E71" s="18"/>
      <c r="F71" s="28">
        <f t="shared" ca="1" si="2"/>
        <v>122</v>
      </c>
      <c r="G71" s="17"/>
      <c r="H71" s="13"/>
      <c r="I71" s="17"/>
      <c r="J71" s="18"/>
      <c r="K71" s="17"/>
      <c r="L71" s="16"/>
      <c r="M71" s="38" t="e">
        <f>VLOOKUP(L71,関数設定用!$A$39:$B$47,2,FALSE)</f>
        <v>#N/A</v>
      </c>
      <c r="N71" s="17"/>
      <c r="O71" s="18" t="s">
        <v>29</v>
      </c>
      <c r="P71" s="42"/>
      <c r="Q71" s="18"/>
      <c r="R71" s="39">
        <f>IF(Q71="準会員",2000,IF(Q71="学生準会員",1000,IF(J71="",VLOOKUP(O71,関数設定用!$A$2:$B$13,2,FALSE),5000)))</f>
        <v>0</v>
      </c>
      <c r="S71" s="40"/>
      <c r="T71" s="17"/>
      <c r="U71" s="18"/>
    </row>
    <row r="72" spans="1:21" ht="26" customHeight="1">
      <c r="A72" s="26">
        <f t="shared" si="1"/>
        <v>69</v>
      </c>
      <c r="B72" s="29"/>
      <c r="C72" s="26" ph="1"/>
      <c r="D72" s="26"/>
      <c r="E72" s="30"/>
      <c r="F72" s="28">
        <f t="shared" ref="F72:F103" ca="1" si="3">DATEDIF(E72,TODAY(),"Y")</f>
        <v>122</v>
      </c>
      <c r="G72" s="17"/>
      <c r="H72" s="10"/>
      <c r="I72" s="11"/>
      <c r="J72" s="18"/>
      <c r="K72" s="17"/>
      <c r="L72" s="16"/>
      <c r="M72" s="38" t="e">
        <f>VLOOKUP(L72,関数設定用!$A$39:$B$47,2,FALSE)</f>
        <v>#N/A</v>
      </c>
      <c r="N72" s="17"/>
      <c r="O72" s="18" t="s">
        <v>29</v>
      </c>
      <c r="P72" s="17"/>
      <c r="Q72" s="18"/>
      <c r="R72" s="39">
        <f>IF(Q72="準会員",2000,IF(Q72="学生準会員",1000,IF(J72="",VLOOKUP(O72,関数設定用!$A$2:$B$13,2,FALSE),5000)))</f>
        <v>0</v>
      </c>
      <c r="S72" s="40"/>
      <c r="T72" s="17"/>
      <c r="U72" s="18"/>
    </row>
    <row r="73" spans="1:21" ht="26" customHeight="1">
      <c r="A73" s="26">
        <f t="shared" si="1"/>
        <v>70</v>
      </c>
      <c r="B73" s="29"/>
      <c r="C73" s="26" ph="1"/>
      <c r="D73" s="26"/>
      <c r="E73" s="11"/>
      <c r="F73" s="28">
        <f t="shared" ca="1" si="3"/>
        <v>122</v>
      </c>
      <c r="G73" s="17"/>
      <c r="H73" s="10"/>
      <c r="I73" s="11"/>
      <c r="J73" s="18"/>
      <c r="K73" s="17"/>
      <c r="L73" s="16"/>
      <c r="M73" s="38" t="e">
        <f>VLOOKUP(L73,関数設定用!$A$39:$B$47,2,FALSE)</f>
        <v>#N/A</v>
      </c>
      <c r="N73" s="17"/>
      <c r="O73" s="18" t="s">
        <v>29</v>
      </c>
      <c r="P73" s="17"/>
      <c r="Q73" s="18"/>
      <c r="R73" s="39">
        <f>IF(Q73="準会員",2000,IF(Q73="学生準会員",1000,IF(J73="",VLOOKUP(O73,関数設定用!$A$2:$B$13,2,FALSE),5000)))</f>
        <v>0</v>
      </c>
      <c r="S73" s="40"/>
      <c r="T73" s="17"/>
      <c r="U73" s="18"/>
    </row>
    <row r="74" spans="1:21" ht="26" customHeight="1">
      <c r="A74" s="26">
        <f t="shared" si="1"/>
        <v>71</v>
      </c>
      <c r="B74" s="29"/>
      <c r="C74" s="26" ph="1"/>
      <c r="D74" s="26"/>
      <c r="E74" s="11"/>
      <c r="F74" s="28">
        <f t="shared" ca="1" si="3"/>
        <v>122</v>
      </c>
      <c r="G74" s="17"/>
      <c r="H74" s="10"/>
      <c r="I74" s="11"/>
      <c r="J74" s="18"/>
      <c r="K74" s="17"/>
      <c r="L74" s="16"/>
      <c r="M74" s="38" t="e">
        <f>VLOOKUP(L74,関数設定用!$A$39:$B$47,2,FALSE)</f>
        <v>#N/A</v>
      </c>
      <c r="N74" s="17"/>
      <c r="O74" s="18" t="s">
        <v>29</v>
      </c>
      <c r="P74" s="17"/>
      <c r="Q74" s="18"/>
      <c r="R74" s="39">
        <f>IF(Q74="準会員",2000,IF(Q74="学生準会員",1000,IF(J74="",VLOOKUP(O74,関数設定用!$A$2:$B$13,2,FALSE),5000)))</f>
        <v>0</v>
      </c>
      <c r="S74" s="40"/>
      <c r="T74" s="17"/>
      <c r="U74" s="18"/>
    </row>
    <row r="75" spans="1:21" ht="26" customHeight="1">
      <c r="A75" s="26">
        <f t="shared" si="1"/>
        <v>72</v>
      </c>
      <c r="B75" s="29"/>
      <c r="C75" s="26" ph="1"/>
      <c r="D75" s="26"/>
      <c r="E75" s="11"/>
      <c r="F75" s="28">
        <f t="shared" ca="1" si="3"/>
        <v>122</v>
      </c>
      <c r="G75" s="17"/>
      <c r="H75" s="10"/>
      <c r="I75" s="11"/>
      <c r="J75" s="18"/>
      <c r="K75" s="17"/>
      <c r="L75" s="16"/>
      <c r="M75" s="38" t="e">
        <f>VLOOKUP(L75,関数設定用!$A$39:$B$47,2,FALSE)</f>
        <v>#N/A</v>
      </c>
      <c r="N75" s="17"/>
      <c r="O75" s="18" t="s">
        <v>29</v>
      </c>
      <c r="P75" s="17"/>
      <c r="Q75" s="18"/>
      <c r="R75" s="39">
        <f>IF(Q75="準会員",2000,IF(Q75="学生準会員",1000,IF(J75="",VLOOKUP(O75,関数設定用!$A$2:$B$13,2,FALSE),5000)))</f>
        <v>0</v>
      </c>
      <c r="S75" s="40"/>
      <c r="T75" s="41"/>
      <c r="U75" s="18"/>
    </row>
    <row r="76" spans="1:21" ht="26" customHeight="1">
      <c r="A76" s="26">
        <f t="shared" si="1"/>
        <v>73</v>
      </c>
      <c r="B76" s="31"/>
      <c r="C76" s="26" ph="1"/>
      <c r="D76" s="26"/>
      <c r="E76" s="11"/>
      <c r="F76" s="28">
        <f t="shared" ca="1" si="3"/>
        <v>122</v>
      </c>
      <c r="G76" s="17"/>
      <c r="H76" s="10"/>
      <c r="I76" s="11"/>
      <c r="J76" s="18"/>
      <c r="K76" s="17"/>
      <c r="L76" s="16"/>
      <c r="M76" s="38" t="e">
        <f>VLOOKUP(L76,関数設定用!$A$39:$B$47,2,FALSE)</f>
        <v>#N/A</v>
      </c>
      <c r="N76" s="17"/>
      <c r="O76" s="18" t="s">
        <v>29</v>
      </c>
      <c r="P76" s="17"/>
      <c r="Q76" s="18"/>
      <c r="R76" s="39">
        <f>IF(Q76="準会員",2000,IF(Q76="学生準会員",1000,IF(J76="",VLOOKUP(O76,関数設定用!$A$2:$B$13,2,FALSE),5000)))</f>
        <v>0</v>
      </c>
      <c r="S76" s="40"/>
      <c r="T76" s="41"/>
      <c r="U76" s="18"/>
    </row>
    <row r="77" spans="1:21" ht="26" customHeight="1">
      <c r="A77" s="26">
        <f t="shared" si="1"/>
        <v>74</v>
      </c>
      <c r="B77" s="31"/>
      <c r="C77" s="26" ph="1"/>
      <c r="D77" s="26"/>
      <c r="E77" s="11"/>
      <c r="F77" s="28">
        <f t="shared" ca="1" si="3"/>
        <v>122</v>
      </c>
      <c r="G77" s="17"/>
      <c r="H77" s="10"/>
      <c r="I77" s="11"/>
      <c r="J77" s="18"/>
      <c r="K77" s="17"/>
      <c r="L77" s="16"/>
      <c r="M77" s="38" t="e">
        <f>VLOOKUP(L77,関数設定用!$A$39:$B$47,2,FALSE)</f>
        <v>#N/A</v>
      </c>
      <c r="N77" s="17"/>
      <c r="O77" s="18" t="s">
        <v>29</v>
      </c>
      <c r="P77" s="17"/>
      <c r="Q77" s="18"/>
      <c r="R77" s="39">
        <f>IF(Q77="準会員",2000,IF(Q77="学生準会員",1000,IF(J77="",VLOOKUP(O77,関数設定用!$A$2:$B$13,2,FALSE),5000)))</f>
        <v>0</v>
      </c>
      <c r="S77" s="40"/>
      <c r="T77" s="17"/>
      <c r="U77" s="18"/>
    </row>
    <row r="78" spans="1:21" ht="26" customHeight="1">
      <c r="A78" s="26">
        <f t="shared" si="1"/>
        <v>75</v>
      </c>
      <c r="B78" s="32"/>
      <c r="C78" s="26" ph="1"/>
      <c r="D78" s="26"/>
      <c r="E78" s="11"/>
      <c r="F78" s="28">
        <f t="shared" ca="1" si="3"/>
        <v>122</v>
      </c>
      <c r="G78" s="17"/>
      <c r="H78" s="10"/>
      <c r="I78" s="11"/>
      <c r="J78" s="18"/>
      <c r="K78" s="17"/>
      <c r="L78" s="16"/>
      <c r="M78" s="38" t="e">
        <f>VLOOKUP(L78,関数設定用!$A$39:$B$47,2,FALSE)</f>
        <v>#N/A</v>
      </c>
      <c r="N78" s="17"/>
      <c r="O78" s="18" t="s">
        <v>29</v>
      </c>
      <c r="P78" s="17"/>
      <c r="Q78" s="18"/>
      <c r="R78" s="39">
        <f>IF(Q78="準会員",2000,IF(Q78="学生準会員",1000,IF(J78="",VLOOKUP(O78,関数設定用!$A$2:$B$13,2,FALSE),5000)))</f>
        <v>0</v>
      </c>
      <c r="S78" s="40"/>
      <c r="T78" s="17"/>
      <c r="U78" s="18"/>
    </row>
    <row r="79" spans="1:21" ht="26" customHeight="1">
      <c r="A79" s="26">
        <f t="shared" si="1"/>
        <v>76</v>
      </c>
      <c r="B79" s="33"/>
      <c r="C79" s="26" ph="1"/>
      <c r="D79" s="26"/>
      <c r="E79" s="11"/>
      <c r="F79" s="28">
        <f t="shared" ca="1" si="3"/>
        <v>122</v>
      </c>
      <c r="G79" s="17"/>
      <c r="H79" s="10"/>
      <c r="I79" s="11"/>
      <c r="J79" s="18"/>
      <c r="K79" s="17"/>
      <c r="L79" s="16"/>
      <c r="M79" s="38" t="e">
        <f>VLOOKUP(L79,関数設定用!$A$39:$B$47,2,FALSE)</f>
        <v>#N/A</v>
      </c>
      <c r="N79" s="17"/>
      <c r="O79" s="18" t="s">
        <v>29</v>
      </c>
      <c r="P79" s="17"/>
      <c r="Q79" s="18"/>
      <c r="R79" s="39">
        <f>IF(Q79="準会員",2000,IF(Q79="学生準会員",1000,IF(J79="",VLOOKUP(O79,関数設定用!$A$2:$B$13,2,FALSE),5000)))</f>
        <v>0</v>
      </c>
      <c r="S79" s="40"/>
      <c r="T79" s="41"/>
      <c r="U79" s="18"/>
    </row>
    <row r="80" spans="1:21" ht="26" customHeight="1">
      <c r="A80" s="26">
        <f t="shared" si="1"/>
        <v>77</v>
      </c>
      <c r="B80" s="31"/>
      <c r="C80" s="26" ph="1"/>
      <c r="D80" s="26"/>
      <c r="E80" s="11"/>
      <c r="F80" s="28">
        <f t="shared" ca="1" si="3"/>
        <v>122</v>
      </c>
      <c r="G80" s="17"/>
      <c r="H80" s="10"/>
      <c r="I80" s="11"/>
      <c r="J80" s="18"/>
      <c r="K80" s="17"/>
      <c r="L80" s="16"/>
      <c r="M80" s="38" t="e">
        <f>VLOOKUP(L80,関数設定用!$A$39:$B$47,2,FALSE)</f>
        <v>#N/A</v>
      </c>
      <c r="N80" s="17"/>
      <c r="O80" s="18" t="s">
        <v>29</v>
      </c>
      <c r="P80" s="17"/>
      <c r="Q80" s="18"/>
      <c r="R80" s="39">
        <f>IF(Q80="準会員",2000,IF(Q80="学生準会員",1000,IF(J80="",VLOOKUP(O80,関数設定用!$A$2:$B$13,2,FALSE),5000)))</f>
        <v>0</v>
      </c>
      <c r="S80" s="40"/>
      <c r="T80" s="41"/>
      <c r="U80" s="18"/>
    </row>
    <row r="81" spans="1:21" ht="26" customHeight="1">
      <c r="A81" s="26">
        <f t="shared" si="1"/>
        <v>78</v>
      </c>
      <c r="B81" s="26"/>
      <c r="C81" s="26" ph="1"/>
      <c r="D81" s="26"/>
      <c r="E81" s="18"/>
      <c r="F81" s="28">
        <f t="shared" ca="1" si="3"/>
        <v>122</v>
      </c>
      <c r="G81" s="17"/>
      <c r="H81" s="13"/>
      <c r="I81" s="17"/>
      <c r="J81" s="18"/>
      <c r="K81" s="17"/>
      <c r="L81" s="16"/>
      <c r="M81" s="38" t="e">
        <f>VLOOKUP(L81,関数設定用!$A$39:$B$47,2,FALSE)</f>
        <v>#N/A</v>
      </c>
      <c r="N81" s="17"/>
      <c r="O81" s="18" t="s">
        <v>29</v>
      </c>
      <c r="P81" s="17"/>
      <c r="Q81" s="18"/>
      <c r="R81" s="39">
        <f>IF(Q81="準会員",2000,IF(Q81="学生準会員",1000,IF(J81="",VLOOKUP(O81,関数設定用!$A$2:$B$13,2,FALSE),5000)))</f>
        <v>0</v>
      </c>
      <c r="S81" s="40"/>
      <c r="T81" s="41"/>
      <c r="U81" s="18"/>
    </row>
    <row r="82" spans="1:21" ht="26" customHeight="1">
      <c r="A82" s="26">
        <f t="shared" si="1"/>
        <v>79</v>
      </c>
      <c r="B82" s="26"/>
      <c r="C82" s="26" ph="1"/>
      <c r="D82" s="26"/>
      <c r="E82" s="18"/>
      <c r="F82" s="28">
        <f t="shared" ca="1" si="3"/>
        <v>122</v>
      </c>
      <c r="G82" s="17"/>
      <c r="H82" s="13"/>
      <c r="I82" s="17"/>
      <c r="J82" s="18"/>
      <c r="K82" s="17"/>
      <c r="L82" s="16"/>
      <c r="M82" s="38" t="e">
        <f>VLOOKUP(L82,関数設定用!$A$39:$B$47,2,FALSE)</f>
        <v>#N/A</v>
      </c>
      <c r="N82" s="17"/>
      <c r="O82" s="18" t="s">
        <v>29</v>
      </c>
      <c r="P82" s="42"/>
      <c r="Q82" s="18"/>
      <c r="R82" s="39">
        <f>IF(Q82="準会員",2000,IF(Q82="学生準会員",1000,IF(J82="",VLOOKUP(O82,関数設定用!$A$2:$B$13,2,FALSE),5000)))</f>
        <v>0</v>
      </c>
      <c r="S82" s="40"/>
      <c r="T82" s="17"/>
      <c r="U82" s="18"/>
    </row>
    <row r="83" spans="1:21" ht="26" customHeight="1">
      <c r="A83" s="26">
        <f t="shared" si="1"/>
        <v>80</v>
      </c>
      <c r="B83" s="26"/>
      <c r="C83" s="26" ph="1"/>
      <c r="D83" s="26"/>
      <c r="E83" s="18"/>
      <c r="F83" s="28">
        <f t="shared" ca="1" si="3"/>
        <v>122</v>
      </c>
      <c r="G83" s="17"/>
      <c r="H83" s="13"/>
      <c r="I83" s="17"/>
      <c r="J83" s="18"/>
      <c r="K83" s="17"/>
      <c r="L83" s="16"/>
      <c r="M83" s="38" t="e">
        <f>VLOOKUP(L83,関数設定用!$A$39:$B$47,2,FALSE)</f>
        <v>#N/A</v>
      </c>
      <c r="N83" s="17"/>
      <c r="O83" s="18" t="s">
        <v>29</v>
      </c>
      <c r="P83" s="42"/>
      <c r="Q83" s="18"/>
      <c r="R83" s="39">
        <f>IF(Q83="準会員",2000,IF(Q83="学生準会員",1000,IF(J83="",VLOOKUP(O83,関数設定用!$A$2:$B$13,2,FALSE),5000)))</f>
        <v>0</v>
      </c>
      <c r="S83" s="40"/>
      <c r="T83" s="17"/>
      <c r="U83" s="18"/>
    </row>
    <row r="84" spans="1:21" ht="26" customHeight="1">
      <c r="A84" s="26">
        <f t="shared" si="1"/>
        <v>81</v>
      </c>
      <c r="B84" s="26"/>
      <c r="C84" s="26" ph="1"/>
      <c r="D84" s="26"/>
      <c r="E84" s="18"/>
      <c r="F84" s="28">
        <f t="shared" ca="1" si="3"/>
        <v>122</v>
      </c>
      <c r="G84" s="17"/>
      <c r="H84" s="13"/>
      <c r="I84" s="17"/>
      <c r="J84" s="18"/>
      <c r="K84" s="17"/>
      <c r="L84" s="16"/>
      <c r="M84" s="38" t="e">
        <f>VLOOKUP(L84,関数設定用!$A$39:$B$47,2,FALSE)</f>
        <v>#N/A</v>
      </c>
      <c r="N84" s="17"/>
      <c r="O84" s="18" t="s">
        <v>29</v>
      </c>
      <c r="P84" s="42"/>
      <c r="Q84" s="18"/>
      <c r="R84" s="39">
        <f>IF(Q84="準会員",2000,IF(Q84="学生準会員",1000,IF(J84="",VLOOKUP(O84,関数設定用!$A$2:$B$13,2,FALSE),5000)))</f>
        <v>0</v>
      </c>
      <c r="S84" s="40"/>
      <c r="T84" s="17"/>
      <c r="U84" s="18"/>
    </row>
    <row r="85" spans="1:21" ht="26" customHeight="1">
      <c r="A85" s="26">
        <f t="shared" si="1"/>
        <v>82</v>
      </c>
      <c r="B85" s="26"/>
      <c r="C85" s="26" ph="1"/>
      <c r="D85" s="26"/>
      <c r="E85" s="18"/>
      <c r="F85" s="28">
        <f t="shared" ca="1" si="3"/>
        <v>122</v>
      </c>
      <c r="G85" s="17"/>
      <c r="H85" s="13"/>
      <c r="I85" s="17"/>
      <c r="J85" s="18"/>
      <c r="K85" s="17"/>
      <c r="L85" s="16"/>
      <c r="M85" s="38" t="e">
        <f>VLOOKUP(L85,関数設定用!$A$39:$B$47,2,FALSE)</f>
        <v>#N/A</v>
      </c>
      <c r="N85" s="17"/>
      <c r="O85" s="18" t="s">
        <v>29</v>
      </c>
      <c r="P85" s="42"/>
      <c r="Q85" s="18"/>
      <c r="R85" s="39">
        <f>IF(Q85="準会員",2000,IF(Q85="学生準会員",1000,IF(J85="",VLOOKUP(O85,関数設定用!$A$2:$B$13,2,FALSE),5000)))</f>
        <v>0</v>
      </c>
      <c r="S85" s="40"/>
      <c r="T85" s="17"/>
      <c r="U85" s="18"/>
    </row>
    <row r="86" spans="1:21" ht="26" customHeight="1">
      <c r="A86" s="26">
        <f t="shared" si="1"/>
        <v>83</v>
      </c>
      <c r="B86" s="26"/>
      <c r="C86" s="26" ph="1"/>
      <c r="D86" s="26"/>
      <c r="E86" s="18"/>
      <c r="F86" s="28">
        <f t="shared" ca="1" si="3"/>
        <v>122</v>
      </c>
      <c r="G86" s="17"/>
      <c r="H86" s="13"/>
      <c r="I86" s="17"/>
      <c r="J86" s="18"/>
      <c r="K86" s="17"/>
      <c r="L86" s="16"/>
      <c r="M86" s="38" t="e">
        <f>VLOOKUP(L86,関数設定用!$A$39:$B$47,2,FALSE)</f>
        <v>#N/A</v>
      </c>
      <c r="N86" s="17"/>
      <c r="O86" s="18" t="s">
        <v>29</v>
      </c>
      <c r="P86" s="17"/>
      <c r="Q86" s="18"/>
      <c r="R86" s="39">
        <f>IF(Q86="準会員",2000,IF(Q86="学生準会員",1000,IF(J86="",VLOOKUP(O86,関数設定用!$A$2:$B$13,2,FALSE),5000)))</f>
        <v>0</v>
      </c>
      <c r="S86" s="40"/>
      <c r="T86" s="17"/>
      <c r="U86" s="18"/>
    </row>
    <row r="87" spans="1:21" ht="26" customHeight="1">
      <c r="A87" s="26">
        <f t="shared" si="1"/>
        <v>84</v>
      </c>
      <c r="B87" s="26"/>
      <c r="C87" s="26" ph="1"/>
      <c r="D87" s="26"/>
      <c r="E87" s="18"/>
      <c r="F87" s="28">
        <f t="shared" ca="1" si="3"/>
        <v>122</v>
      </c>
      <c r="G87" s="17"/>
      <c r="H87" s="13"/>
      <c r="I87" s="17"/>
      <c r="J87" s="18"/>
      <c r="K87" s="17"/>
      <c r="L87" s="16"/>
      <c r="M87" s="38" t="e">
        <f>VLOOKUP(L87,関数設定用!$A$39:$B$47,2,FALSE)</f>
        <v>#N/A</v>
      </c>
      <c r="N87" s="17"/>
      <c r="O87" s="18" t="s">
        <v>29</v>
      </c>
      <c r="P87" s="17"/>
      <c r="Q87" s="18"/>
      <c r="R87" s="39">
        <f>IF(Q87="準会員",2000,IF(Q87="学生準会員",1000,IF(J87="",VLOOKUP(O87,関数設定用!$A$2:$B$13,2,FALSE),5000)))</f>
        <v>0</v>
      </c>
      <c r="S87" s="40"/>
      <c r="T87" s="41"/>
      <c r="U87" s="18"/>
    </row>
    <row r="88" spans="1:21" ht="26" customHeight="1">
      <c r="A88" s="26">
        <f t="shared" si="1"/>
        <v>85</v>
      </c>
      <c r="B88" s="26"/>
      <c r="C88" s="26" ph="1"/>
      <c r="D88" s="26"/>
      <c r="E88" s="18"/>
      <c r="F88" s="28">
        <f t="shared" ca="1" si="3"/>
        <v>122</v>
      </c>
      <c r="G88" s="17"/>
      <c r="H88" s="13"/>
      <c r="I88" s="17"/>
      <c r="J88" s="18"/>
      <c r="K88" s="17"/>
      <c r="L88" s="16"/>
      <c r="M88" s="38" t="e">
        <f>VLOOKUP(L88,関数設定用!$A$39:$B$47,2,FALSE)</f>
        <v>#N/A</v>
      </c>
      <c r="N88" s="17"/>
      <c r="O88" s="18" t="s">
        <v>29</v>
      </c>
      <c r="P88" s="17"/>
      <c r="Q88" s="18"/>
      <c r="R88" s="39">
        <f>IF(Q88="準会員",2000,IF(Q88="学生準会員",1000,IF(J88="",VLOOKUP(O88,関数設定用!$A$2:$B$13,2,FALSE),5000)))</f>
        <v>0</v>
      </c>
      <c r="S88" s="40"/>
      <c r="T88" s="17"/>
      <c r="U88" s="18"/>
    </row>
    <row r="89" spans="1:21" ht="26" customHeight="1">
      <c r="A89" s="26">
        <f t="shared" si="1"/>
        <v>86</v>
      </c>
      <c r="B89" s="26"/>
      <c r="C89" s="26" ph="1"/>
      <c r="D89" s="26"/>
      <c r="E89" s="18"/>
      <c r="F89" s="28">
        <f t="shared" ca="1" si="3"/>
        <v>122</v>
      </c>
      <c r="G89" s="17"/>
      <c r="H89" s="13"/>
      <c r="I89" s="17"/>
      <c r="J89" s="18"/>
      <c r="K89" s="17"/>
      <c r="L89" s="16"/>
      <c r="M89" s="38" t="e">
        <f>VLOOKUP(L89,関数設定用!$A$39:$B$47,2,FALSE)</f>
        <v>#N/A</v>
      </c>
      <c r="N89" s="17"/>
      <c r="O89" s="18" t="s">
        <v>29</v>
      </c>
      <c r="P89" s="42"/>
      <c r="Q89" s="18"/>
      <c r="R89" s="39">
        <f>IF(Q89="準会員",2000,IF(Q89="学生準会員",1000,IF(J89="",VLOOKUP(O89,関数設定用!$A$2:$B$13,2,FALSE),5000)))</f>
        <v>0</v>
      </c>
      <c r="S89" s="40"/>
      <c r="T89" s="17"/>
      <c r="U89" s="18"/>
    </row>
    <row r="90" spans="1:21" ht="26" customHeight="1">
      <c r="A90" s="26">
        <f t="shared" si="1"/>
        <v>87</v>
      </c>
      <c r="B90" s="26"/>
      <c r="C90" s="26" ph="1"/>
      <c r="D90" s="34"/>
      <c r="E90" s="18"/>
      <c r="F90" s="28">
        <f t="shared" ca="1" si="3"/>
        <v>122</v>
      </c>
      <c r="G90" s="17"/>
      <c r="H90" s="13"/>
      <c r="I90" s="17"/>
      <c r="J90" s="18"/>
      <c r="K90" s="17"/>
      <c r="L90" s="16"/>
      <c r="M90" s="38" t="e">
        <f>VLOOKUP(L90,関数設定用!$A$39:$B$47,2,FALSE)</f>
        <v>#N/A</v>
      </c>
      <c r="N90" s="17"/>
      <c r="O90" s="18" t="s">
        <v>29</v>
      </c>
      <c r="P90" s="17"/>
      <c r="Q90" s="18"/>
      <c r="R90" s="39">
        <f>IF(Q90="準会員",2000,IF(Q90="学生準会員",1000,IF(J90="",VLOOKUP(O90,関数設定用!$A$2:$B$13,2,FALSE),5000)))</f>
        <v>0</v>
      </c>
      <c r="S90" s="40"/>
      <c r="T90" s="41"/>
      <c r="U90" s="18"/>
    </row>
    <row r="91" spans="1:21" ht="26" customHeight="1">
      <c r="A91" s="26">
        <f t="shared" si="1"/>
        <v>88</v>
      </c>
      <c r="B91" s="26"/>
      <c r="C91" s="26" ph="1"/>
      <c r="D91" s="26"/>
      <c r="E91" s="18"/>
      <c r="F91" s="28">
        <f t="shared" ca="1" si="3"/>
        <v>122</v>
      </c>
      <c r="G91" s="17"/>
      <c r="H91" s="13"/>
      <c r="I91" s="17"/>
      <c r="J91" s="18"/>
      <c r="K91" s="17"/>
      <c r="L91" s="16"/>
      <c r="M91" s="38" t="e">
        <f>VLOOKUP(L91,関数設定用!$A$39:$B$47,2,FALSE)</f>
        <v>#N/A</v>
      </c>
      <c r="N91" s="17"/>
      <c r="O91" s="18" t="s">
        <v>29</v>
      </c>
      <c r="P91" s="17"/>
      <c r="Q91" s="18"/>
      <c r="R91" s="39">
        <f>IF(Q91="準会員",2000,IF(Q91="学生準会員",1000,IF(J91="",VLOOKUP(O91,関数設定用!$A$2:$B$13,2,FALSE),5000)))</f>
        <v>0</v>
      </c>
      <c r="S91" s="40"/>
      <c r="T91" s="41"/>
      <c r="U91" s="18"/>
    </row>
    <row r="92" spans="1:21" ht="26" customHeight="1">
      <c r="A92" s="26">
        <f t="shared" si="1"/>
        <v>89</v>
      </c>
      <c r="B92" s="26"/>
      <c r="C92" s="26" ph="1"/>
      <c r="D92" s="26"/>
      <c r="E92" s="18"/>
      <c r="F92" s="28">
        <f t="shared" ca="1" si="3"/>
        <v>122</v>
      </c>
      <c r="G92" s="17"/>
      <c r="H92" s="13"/>
      <c r="I92" s="17"/>
      <c r="J92" s="18"/>
      <c r="K92" s="17"/>
      <c r="L92" s="16"/>
      <c r="M92" s="38" t="e">
        <f>VLOOKUP(L92,関数設定用!$A$39:$B$47,2,FALSE)</f>
        <v>#N/A</v>
      </c>
      <c r="N92" s="17"/>
      <c r="O92" s="18" t="s">
        <v>29</v>
      </c>
      <c r="P92" s="42"/>
      <c r="Q92" s="18"/>
      <c r="R92" s="39">
        <f>IF(Q92="準会員",2000,IF(Q92="学生準会員",1000,IF(J92="",VLOOKUP(O92,関数設定用!$A$2:$B$13,2,FALSE),5000)))</f>
        <v>0</v>
      </c>
      <c r="S92" s="40"/>
      <c r="T92" s="17"/>
      <c r="U92" s="18"/>
    </row>
    <row r="93" spans="1:21" ht="26" customHeight="1">
      <c r="A93" s="26">
        <f t="shared" si="1"/>
        <v>90</v>
      </c>
      <c r="B93" s="26"/>
      <c r="C93" s="26" ph="1"/>
      <c r="D93" s="26"/>
      <c r="E93" s="18"/>
      <c r="F93" s="28">
        <f t="shared" ca="1" si="3"/>
        <v>122</v>
      </c>
      <c r="G93" s="17"/>
      <c r="H93" s="13"/>
      <c r="I93" s="17"/>
      <c r="J93" s="18"/>
      <c r="K93" s="17"/>
      <c r="L93" s="16"/>
      <c r="M93" s="38" t="e">
        <f>VLOOKUP(L93,関数設定用!$A$39:$B$47,2,FALSE)</f>
        <v>#N/A</v>
      </c>
      <c r="N93" s="17"/>
      <c r="O93" s="18" t="s">
        <v>29</v>
      </c>
      <c r="P93" s="42"/>
      <c r="Q93" s="18"/>
      <c r="R93" s="39">
        <f>IF(Q93="準会員",2000,IF(Q93="学生準会員",1000,IF(J93="",VLOOKUP(O93,関数設定用!$A$2:$B$13,2,FALSE),5000)))</f>
        <v>0</v>
      </c>
      <c r="S93" s="40"/>
      <c r="T93" s="17"/>
      <c r="U93" s="18"/>
    </row>
    <row r="94" spans="1:21" ht="26" customHeight="1">
      <c r="A94" s="26">
        <f t="shared" si="1"/>
        <v>91</v>
      </c>
      <c r="B94" s="26"/>
      <c r="C94" s="26" ph="1"/>
      <c r="D94" s="26"/>
      <c r="E94" s="18"/>
      <c r="F94" s="28">
        <f t="shared" ca="1" si="3"/>
        <v>122</v>
      </c>
      <c r="G94" s="17"/>
      <c r="H94" s="13"/>
      <c r="I94" s="17"/>
      <c r="J94" s="18"/>
      <c r="K94" s="17"/>
      <c r="L94" s="16"/>
      <c r="M94" s="38" t="e">
        <f>VLOOKUP(L94,関数設定用!$A$39:$B$47,2,FALSE)</f>
        <v>#N/A</v>
      </c>
      <c r="N94" s="17"/>
      <c r="O94" s="18" t="s">
        <v>29</v>
      </c>
      <c r="P94" s="42"/>
      <c r="Q94" s="18"/>
      <c r="R94" s="39">
        <f>IF(Q94="準会員",2000,IF(Q94="学生準会員",1000,IF(J94="",VLOOKUP(O94,関数設定用!$A$2:$B$13,2,FALSE),5000)))</f>
        <v>0</v>
      </c>
      <c r="S94" s="40"/>
      <c r="T94" s="17"/>
      <c r="U94" s="18"/>
    </row>
    <row r="95" spans="1:21" ht="26" customHeight="1">
      <c r="A95" s="26">
        <f t="shared" si="1"/>
        <v>92</v>
      </c>
      <c r="B95" s="26"/>
      <c r="C95" s="26" ph="1"/>
      <c r="D95" s="26"/>
      <c r="E95" s="18"/>
      <c r="F95" s="28">
        <f t="shared" ca="1" si="3"/>
        <v>122</v>
      </c>
      <c r="G95" s="17"/>
      <c r="H95" s="13"/>
      <c r="I95" s="17"/>
      <c r="J95" s="18"/>
      <c r="K95" s="17"/>
      <c r="L95" s="16"/>
      <c r="M95" s="38" t="e">
        <f>VLOOKUP(L95,関数設定用!$A$39:$B$47,2,FALSE)</f>
        <v>#N/A</v>
      </c>
      <c r="N95" s="17"/>
      <c r="O95" s="18" t="s">
        <v>29</v>
      </c>
      <c r="P95" s="17"/>
      <c r="Q95" s="18"/>
      <c r="R95" s="39">
        <f>IF(Q95="準会員",2000,IF(Q95="学生準会員",1000,IF(J95="",VLOOKUP(O95,関数設定用!$A$2:$B$13,2,FALSE),5000)))</f>
        <v>0</v>
      </c>
      <c r="S95" s="40"/>
      <c r="T95" s="41"/>
      <c r="U95" s="18"/>
    </row>
    <row r="96" spans="1:21" ht="26" customHeight="1">
      <c r="A96" s="26">
        <f t="shared" si="1"/>
        <v>93</v>
      </c>
      <c r="B96" s="26"/>
      <c r="C96" s="26" ph="1"/>
      <c r="D96" s="26"/>
      <c r="E96" s="18"/>
      <c r="F96" s="28">
        <f t="shared" ca="1" si="3"/>
        <v>122</v>
      </c>
      <c r="G96" s="17"/>
      <c r="H96" s="13"/>
      <c r="I96" s="17"/>
      <c r="J96" s="18"/>
      <c r="K96" s="17"/>
      <c r="L96" s="16"/>
      <c r="M96" s="38" t="e">
        <f>VLOOKUP(L96,関数設定用!$A$39:$B$47,2,FALSE)</f>
        <v>#N/A</v>
      </c>
      <c r="N96" s="17"/>
      <c r="O96" s="18" t="s">
        <v>29</v>
      </c>
      <c r="P96" s="17"/>
      <c r="Q96" s="18"/>
      <c r="R96" s="39">
        <f>IF(Q96="準会員",2000,IF(Q96="学生準会員",1000,IF(J96="",VLOOKUP(O96,関数設定用!$A$2:$B$13,2,FALSE),5000)))</f>
        <v>0</v>
      </c>
      <c r="S96" s="40"/>
      <c r="T96" s="17"/>
      <c r="U96" s="18"/>
    </row>
    <row r="97" spans="1:21" ht="26" customHeight="1">
      <c r="A97" s="26">
        <f t="shared" si="1"/>
        <v>94</v>
      </c>
      <c r="B97" s="26"/>
      <c r="C97" s="26" ph="1"/>
      <c r="D97" s="26"/>
      <c r="E97" s="18"/>
      <c r="F97" s="28">
        <f t="shared" ca="1" si="3"/>
        <v>122</v>
      </c>
      <c r="G97" s="17"/>
      <c r="H97" s="13"/>
      <c r="I97" s="17"/>
      <c r="J97" s="18"/>
      <c r="K97" s="17"/>
      <c r="L97" s="16"/>
      <c r="M97" s="38" t="e">
        <f>VLOOKUP(L97,関数設定用!$A$39:$B$47,2,FALSE)</f>
        <v>#N/A</v>
      </c>
      <c r="N97" s="17"/>
      <c r="O97" s="18" t="s">
        <v>29</v>
      </c>
      <c r="P97" s="42"/>
      <c r="Q97" s="18"/>
      <c r="R97" s="39">
        <f>IF(Q97="準会員",2000,IF(Q97="学生準会員",1000,IF(J97="",VLOOKUP(O97,関数設定用!$A$2:$B$13,2,FALSE),5000)))</f>
        <v>0</v>
      </c>
      <c r="S97" s="40"/>
      <c r="T97" s="17"/>
      <c r="U97" s="18"/>
    </row>
    <row r="98" spans="1:21" ht="26" customHeight="1">
      <c r="A98" s="26">
        <f t="shared" si="1"/>
        <v>95</v>
      </c>
      <c r="B98" s="26"/>
      <c r="C98" s="26" ph="1"/>
      <c r="D98" s="34"/>
      <c r="E98" s="18"/>
      <c r="F98" s="28">
        <f t="shared" ca="1" si="3"/>
        <v>122</v>
      </c>
      <c r="G98" s="17"/>
      <c r="H98" s="13"/>
      <c r="I98" s="17"/>
      <c r="J98" s="18"/>
      <c r="K98" s="17"/>
      <c r="L98" s="16"/>
      <c r="M98" s="38" t="e">
        <f>VLOOKUP(L98,関数設定用!$A$39:$B$47,2,FALSE)</f>
        <v>#N/A</v>
      </c>
      <c r="N98" s="17"/>
      <c r="O98" s="18" t="s">
        <v>29</v>
      </c>
      <c r="P98" s="17"/>
      <c r="Q98" s="18"/>
      <c r="R98" s="39">
        <f>IF(Q98="準会員",2000,IF(Q98="学生準会員",1000,IF(J98="",VLOOKUP(O98,関数設定用!$A$2:$B$13,2,FALSE),5000)))</f>
        <v>0</v>
      </c>
      <c r="S98" s="40"/>
      <c r="T98" s="41"/>
      <c r="U98" s="18"/>
    </row>
    <row r="99" spans="1:21" ht="26" customHeight="1">
      <c r="A99" s="26">
        <f t="shared" si="1"/>
        <v>96</v>
      </c>
      <c r="B99" s="26"/>
      <c r="C99" s="26" ph="1"/>
      <c r="D99" s="26"/>
      <c r="E99" s="18"/>
      <c r="F99" s="28">
        <f t="shared" ca="1" si="3"/>
        <v>122</v>
      </c>
      <c r="G99" s="17"/>
      <c r="H99" s="13"/>
      <c r="I99" s="17"/>
      <c r="J99" s="18"/>
      <c r="K99" s="17"/>
      <c r="L99" s="16"/>
      <c r="M99" s="38" t="e">
        <f>VLOOKUP(L99,関数設定用!$A$39:$B$47,2,FALSE)</f>
        <v>#N/A</v>
      </c>
      <c r="N99" s="17"/>
      <c r="O99" s="18" t="s">
        <v>29</v>
      </c>
      <c r="P99" s="17"/>
      <c r="Q99" s="18"/>
      <c r="R99" s="39">
        <f>IF(Q99="準会員",2000,IF(Q99="学生準会員",1000,IF(J99="",VLOOKUP(O99,関数設定用!$A$2:$B$13,2,FALSE),5000)))</f>
        <v>0</v>
      </c>
      <c r="S99" s="40"/>
      <c r="T99" s="41"/>
      <c r="U99" s="18"/>
    </row>
    <row r="100" spans="1:21" ht="26" customHeight="1">
      <c r="A100" s="26">
        <f t="shared" si="1"/>
        <v>97</v>
      </c>
      <c r="B100" s="26"/>
      <c r="C100" s="26" ph="1"/>
      <c r="D100" s="26"/>
      <c r="E100" s="18"/>
      <c r="F100" s="28">
        <f t="shared" ca="1" si="3"/>
        <v>122</v>
      </c>
      <c r="G100" s="17"/>
      <c r="H100" s="13"/>
      <c r="I100" s="17"/>
      <c r="J100" s="18"/>
      <c r="K100" s="17"/>
      <c r="L100" s="16"/>
      <c r="M100" s="38" t="e">
        <f>VLOOKUP(L100,関数設定用!$A$39:$B$47,2,FALSE)</f>
        <v>#N/A</v>
      </c>
      <c r="N100" s="17"/>
      <c r="O100" s="18" t="s">
        <v>29</v>
      </c>
      <c r="P100" s="42"/>
      <c r="Q100" s="18"/>
      <c r="R100" s="39">
        <f>IF(Q100="準会員",2000,IF(Q100="学生準会員",1000,IF(J100="",VLOOKUP(O100,関数設定用!$A$2:$B$13,2,FALSE),5000)))</f>
        <v>0</v>
      </c>
      <c r="S100" s="40"/>
      <c r="T100" s="17"/>
      <c r="U100" s="18"/>
    </row>
    <row r="101" spans="1:21" ht="26" customHeight="1">
      <c r="A101" s="26">
        <f t="shared" si="1"/>
        <v>98</v>
      </c>
      <c r="B101" s="26"/>
      <c r="C101" s="26" ph="1"/>
      <c r="D101" s="26"/>
      <c r="E101" s="18"/>
      <c r="F101" s="28">
        <f t="shared" ca="1" si="3"/>
        <v>122</v>
      </c>
      <c r="G101" s="17"/>
      <c r="H101" s="13"/>
      <c r="I101" s="17"/>
      <c r="J101" s="18"/>
      <c r="K101" s="17"/>
      <c r="L101" s="16"/>
      <c r="M101" s="38" t="e">
        <f>VLOOKUP(L101,関数設定用!$A$39:$B$47,2,FALSE)</f>
        <v>#N/A</v>
      </c>
      <c r="N101" s="17"/>
      <c r="O101" s="18" t="s">
        <v>29</v>
      </c>
      <c r="P101" s="42"/>
      <c r="Q101" s="18"/>
      <c r="R101" s="39">
        <f>IF(Q101="準会員",2000,IF(Q101="学生準会員",1000,IF(J101="",VLOOKUP(O101,関数設定用!$A$2:$B$13,2,FALSE),5000)))</f>
        <v>0</v>
      </c>
      <c r="S101" s="40"/>
      <c r="T101" s="17"/>
      <c r="U101" s="18"/>
    </row>
    <row r="102" spans="1:21" ht="26" customHeight="1">
      <c r="A102" s="26">
        <f t="shared" si="1"/>
        <v>99</v>
      </c>
      <c r="B102" s="26"/>
      <c r="C102" s="26" ph="1"/>
      <c r="D102" s="26"/>
      <c r="E102" s="18"/>
      <c r="F102" s="28">
        <f t="shared" ca="1" si="3"/>
        <v>122</v>
      </c>
      <c r="G102" s="17"/>
      <c r="H102" s="13"/>
      <c r="I102" s="17"/>
      <c r="J102" s="18"/>
      <c r="K102" s="17"/>
      <c r="L102" s="16"/>
      <c r="M102" s="38" t="e">
        <f>VLOOKUP(L102,関数設定用!$A$39:$B$47,2,FALSE)</f>
        <v>#N/A</v>
      </c>
      <c r="N102" s="17"/>
      <c r="O102" s="18" t="s">
        <v>29</v>
      </c>
      <c r="P102" s="42"/>
      <c r="Q102" s="18"/>
      <c r="R102" s="39">
        <f>IF(Q102="準会員",2000,IF(Q102="学生準会員",1000,IF(J102="",VLOOKUP(O102,関数設定用!$A$2:$B$13,2,FALSE),5000)))</f>
        <v>0</v>
      </c>
      <c r="S102" s="40"/>
      <c r="T102" s="17"/>
      <c r="U102" s="18"/>
    </row>
    <row r="103" spans="1:21" ht="26" customHeight="1">
      <c r="A103" s="26">
        <f t="shared" si="1"/>
        <v>100</v>
      </c>
      <c r="B103" s="26"/>
      <c r="C103" s="26" ph="1"/>
      <c r="D103" s="26"/>
      <c r="E103" s="18"/>
      <c r="F103" s="28">
        <f t="shared" ca="1" si="3"/>
        <v>122</v>
      </c>
      <c r="G103" s="17"/>
      <c r="H103" s="13"/>
      <c r="I103" s="17"/>
      <c r="J103" s="18"/>
      <c r="K103" s="17"/>
      <c r="L103" s="16"/>
      <c r="M103" s="38" t="e">
        <f>VLOOKUP(L103,関数設定用!$A$39:$B$47,2,FALSE)</f>
        <v>#N/A</v>
      </c>
      <c r="N103" s="17"/>
      <c r="O103" s="18" t="s">
        <v>29</v>
      </c>
      <c r="P103" s="42"/>
      <c r="Q103" s="18"/>
      <c r="R103" s="39">
        <f>IF(Q103="準会員",2000,IF(Q103="学生準会員",1000,IF(J103="",VLOOKUP(O103,関数設定用!$A$2:$B$13,2,FALSE),5000)))</f>
        <v>0</v>
      </c>
      <c r="S103" s="41"/>
      <c r="T103" s="17"/>
      <c r="U103" s="18"/>
    </row>
    <row r="104" spans="1:21" ht="26" customHeight="1">
      <c r="P104" s="43" t="s">
        <v>27</v>
      </c>
      <c r="Q104" s="45"/>
      <c r="R104" s="44">
        <f>SUM(R4:R103)</f>
        <v>35300</v>
      </c>
    </row>
    <row r="105" spans="1:21" ht="22"/>
    <row r="106" spans="1:21" ht="22"/>
    <row r="107" spans="1:21" ht="22"/>
  </sheetData>
  <autoFilter ref="A3:T103" xr:uid="{00000000-0009-0000-0000-000000000000}">
    <sortState xmlns:xlrd2="http://schemas.microsoft.com/office/spreadsheetml/2017/richdata2" ref="A2:Z822">
      <sortCondition ref="C1:C822"/>
    </sortState>
  </autoFilter>
  <mergeCells count="2">
    <mergeCell ref="J1:N1"/>
    <mergeCell ref="S1:T1"/>
  </mergeCells>
  <phoneticPr fontId="2"/>
  <dataValidations count="2">
    <dataValidation type="list" allowBlank="1" showInputMessage="1" showErrorMessage="1" sqref="U4:U13 S15:S103" xr:uid="{450BE41B-8ABE-42B0-9B14-8D103A1A23A8}">
      <formula1>#REF!</formula1>
    </dataValidation>
    <dataValidation type="list" allowBlank="1" showInputMessage="1" showErrorMessage="1" sqref="Q4:Q103" xr:uid="{EF3769C9-1742-48F6-84CA-F980FF7AB01D}">
      <formula1>$A$49:$A$51</formula1>
    </dataValidation>
  </dataValidations>
  <pageMargins left="0" right="0" top="0" bottom="0" header="0.51181102362204722" footer="0.51181102362204722"/>
  <pageSetup paperSize="9" scale="36" fitToHeight="0" orientation="landscape" verticalDpi="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203EF23-FC24-4D2B-9C8E-5B4878319CF9}">
          <x14:formula1>
            <xm:f>関数設定用!$A$39:$A$48</xm:f>
          </x14:formula1>
          <xm:sqref>L4:L103</xm:sqref>
        </x14:dataValidation>
        <x14:dataValidation type="list" allowBlank="1" showInputMessage="1" showErrorMessage="1" xr:uid="{75A29225-61B9-4078-B386-B982E682BB65}">
          <x14:formula1>
            <xm:f>関数設定用!$A$34:$A$38</xm:f>
          </x14:formula1>
          <xm:sqref>J4:J103</xm:sqref>
        </x14:dataValidation>
        <x14:dataValidation type="list" allowBlank="1" showInputMessage="1" showErrorMessage="1" xr:uid="{37B9ABE2-4675-4C81-B7C7-CA3ABD087F84}">
          <x14:formula1>
            <xm:f>関数設定用!$A$49:$A$51</xm:f>
          </x14:formula1>
          <xm:sqref>S4:S14</xm:sqref>
        </x14:dataValidation>
        <x14:dataValidation type="list" allowBlank="1" showInputMessage="1" showErrorMessage="1" xr:uid="{0B73644B-4AEB-4263-90A2-9388BA909108}">
          <x14:formula1>
            <xm:f>関数設定用!$A$15:$A$26</xm:f>
          </x14:formula1>
          <xm:sqref>O4:O103 P4:P14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C165-C7CE-437E-8FFB-A4D5667DE100}">
  <dimension ref="A2:B53"/>
  <sheetViews>
    <sheetView workbookViewId="0">
      <selection activeCell="A28" sqref="A28"/>
    </sheetView>
  </sheetViews>
  <sheetFormatPr baseColWidth="10" defaultColWidth="8.83203125" defaultRowHeight="14"/>
  <sheetData>
    <row r="2" spans="1:2">
      <c r="A2" t="s">
        <v>80</v>
      </c>
      <c r="B2">
        <v>3500</v>
      </c>
    </row>
    <row r="3" spans="1:2">
      <c r="A3" t="s">
        <v>81</v>
      </c>
      <c r="B3">
        <v>3500</v>
      </c>
    </row>
    <row r="4" spans="1:2">
      <c r="A4" t="s">
        <v>82</v>
      </c>
      <c r="B4">
        <v>3500</v>
      </c>
    </row>
    <row r="5" spans="1:2">
      <c r="A5" t="s">
        <v>83</v>
      </c>
      <c r="B5">
        <v>3500</v>
      </c>
    </row>
    <row r="6" spans="1:2">
      <c r="A6" t="s">
        <v>84</v>
      </c>
      <c r="B6">
        <v>3500</v>
      </c>
    </row>
    <row r="7" spans="1:2">
      <c r="A7" t="s">
        <v>85</v>
      </c>
      <c r="B7">
        <v>3500</v>
      </c>
    </row>
    <row r="8" spans="1:2">
      <c r="A8" t="s">
        <v>86</v>
      </c>
      <c r="B8">
        <v>3500</v>
      </c>
    </row>
    <row r="9" spans="1:2">
      <c r="A9" t="s">
        <v>79</v>
      </c>
      <c r="B9">
        <v>3500</v>
      </c>
    </row>
    <row r="10" spans="1:2">
      <c r="A10" t="s">
        <v>78</v>
      </c>
      <c r="B10">
        <v>1300</v>
      </c>
    </row>
    <row r="11" spans="1:2">
      <c r="A11" t="s">
        <v>77</v>
      </c>
      <c r="B11">
        <v>1300</v>
      </c>
    </row>
    <row r="12" spans="1:2">
      <c r="A12" t="s">
        <v>75</v>
      </c>
      <c r="B12">
        <v>1300</v>
      </c>
    </row>
    <row r="13" spans="1:2">
      <c r="A13" s="7" t="s">
        <v>30</v>
      </c>
      <c r="B13">
        <v>0</v>
      </c>
    </row>
    <row r="15" spans="1:2">
      <c r="A15" t="s">
        <v>80</v>
      </c>
    </row>
    <row r="16" spans="1:2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79</v>
      </c>
    </row>
    <row r="23" spans="1:1">
      <c r="A23" t="s">
        <v>78</v>
      </c>
    </row>
    <row r="24" spans="1:1">
      <c r="A24" t="s">
        <v>77</v>
      </c>
    </row>
    <row r="25" spans="1:1">
      <c r="A25" t="s">
        <v>75</v>
      </c>
    </row>
    <row r="26" spans="1:1">
      <c r="A26" s="7" t="s">
        <v>30</v>
      </c>
    </row>
    <row r="28" spans="1:1">
      <c r="A28" t="s">
        <v>24</v>
      </c>
    </row>
    <row r="29" spans="1:1">
      <c r="A29" t="s">
        <v>25</v>
      </c>
    </row>
    <row r="30" spans="1:1">
      <c r="A30" t="s">
        <v>17</v>
      </c>
    </row>
    <row r="31" spans="1:1">
      <c r="A31" t="s">
        <v>6</v>
      </c>
    </row>
    <row r="32" spans="1:1">
      <c r="A32" t="s">
        <v>31</v>
      </c>
    </row>
    <row r="34" spans="1:2">
      <c r="A34" t="s">
        <v>87</v>
      </c>
      <c r="B34">
        <v>1</v>
      </c>
    </row>
    <row r="35" spans="1:2">
      <c r="A35" t="s">
        <v>36</v>
      </c>
      <c r="B35">
        <v>2</v>
      </c>
    </row>
    <row r="36" spans="1:2">
      <c r="A36" t="s">
        <v>88</v>
      </c>
      <c r="B36">
        <v>3</v>
      </c>
    </row>
    <row r="37" spans="1:2">
      <c r="B37">
        <v>4</v>
      </c>
    </row>
    <row r="39" spans="1:2">
      <c r="A39" t="s">
        <v>89</v>
      </c>
      <c r="B39">
        <v>8</v>
      </c>
    </row>
    <row r="40" spans="1:2">
      <c r="A40" t="s">
        <v>90</v>
      </c>
      <c r="B40">
        <v>7</v>
      </c>
    </row>
    <row r="41" spans="1:2">
      <c r="A41" t="s">
        <v>91</v>
      </c>
      <c r="B41">
        <v>6</v>
      </c>
    </row>
    <row r="42" spans="1:2">
      <c r="A42" t="s">
        <v>92</v>
      </c>
      <c r="B42">
        <v>5</v>
      </c>
    </row>
    <row r="43" spans="1:2">
      <c r="A43" t="s">
        <v>93</v>
      </c>
      <c r="B43">
        <v>4</v>
      </c>
    </row>
    <row r="44" spans="1:2">
      <c r="A44" t="s">
        <v>94</v>
      </c>
      <c r="B44">
        <v>3</v>
      </c>
    </row>
    <row r="45" spans="1:2">
      <c r="A45" t="s">
        <v>95</v>
      </c>
      <c r="B45">
        <v>2</v>
      </c>
    </row>
    <row r="46" spans="1:2">
      <c r="A46" t="s">
        <v>96</v>
      </c>
      <c r="B46">
        <v>1</v>
      </c>
    </row>
    <row r="47" spans="1:2">
      <c r="A47" t="s">
        <v>97</v>
      </c>
      <c r="B47">
        <v>0</v>
      </c>
    </row>
    <row r="49" spans="1:1">
      <c r="A49" t="s">
        <v>33</v>
      </c>
    </row>
    <row r="50" spans="1:1">
      <c r="A50" t="s">
        <v>74</v>
      </c>
    </row>
    <row r="52" spans="1:1">
      <c r="A52" t="s">
        <v>103</v>
      </c>
    </row>
    <row r="53" spans="1:1">
      <c r="A53" t="s">
        <v>104</v>
      </c>
    </row>
  </sheetData>
  <sheetProtection password="97A7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会員登録名簿</vt:lpstr>
      <vt:lpstr>記入例</vt:lpstr>
      <vt:lpstr>関数設定用</vt:lpstr>
      <vt:lpstr>会員登録名簿!Criteria</vt:lpstr>
      <vt:lpstr>会員登録名簿!Print_Area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</dc:creator>
  <cp:lastModifiedBy>猪狩　伸也</cp:lastModifiedBy>
  <cp:lastPrinted>2015-02-05T06:02:53Z</cp:lastPrinted>
  <dcterms:created xsi:type="dcterms:W3CDTF">2011-03-10T05:21:19Z</dcterms:created>
  <dcterms:modified xsi:type="dcterms:W3CDTF">2022-10-27T12:50:10Z</dcterms:modified>
</cp:coreProperties>
</file>