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/>
  <mc:AlternateContent xmlns:mc="http://schemas.openxmlformats.org/markup-compatibility/2006">
    <mc:Choice Requires="x15">
      <x15ac:absPath xmlns:x15ac="http://schemas.microsoft.com/office/spreadsheetml/2010/11/ac" url="C:\Users\Owner\Documents\ﾃﾞｰﾀﾌｧｲﾙ\ｴｸｾﾙﾃﾞｰﾀ\剣道関係\会員登録名簿\"/>
    </mc:Choice>
  </mc:AlternateContent>
  <xr:revisionPtr revIDLastSave="0" documentId="13_ncr:1_{3B0B70EC-2392-41EF-8F38-878F55416F22}" xr6:coauthVersionLast="34" xr6:coauthVersionMax="34" xr10:uidLastSave="{00000000-0000-0000-0000-000000000000}"/>
  <bookViews>
    <workbookView xWindow="-12" yWindow="5292" windowWidth="20736" windowHeight="5340" xr2:uid="{00000000-000D-0000-FFFF-FFFF00000000}"/>
  </bookViews>
  <sheets>
    <sheet name="会員登録名簿（1）" sheetId="22" r:id="rId1"/>
    <sheet name="会員登録名簿 (2)" sheetId="23" r:id="rId2"/>
    <sheet name="会員登録名簿 (3)" sheetId="24" r:id="rId3"/>
    <sheet name="会員登録名簿 (4)" sheetId="25" r:id="rId4"/>
    <sheet name="会員登録名簿 (5)" sheetId="26" r:id="rId5"/>
    <sheet name="記入例" sheetId="19" r:id="rId6"/>
    <sheet name="印刷について" sheetId="21" r:id="rId7"/>
    <sheet name="関数設定用" sheetId="20" r:id="rId8"/>
  </sheets>
  <definedNames>
    <definedName name="_xlnm._FilterDatabase" localSheetId="1" hidden="1">'会員登録名簿 (2)'!$A$3:$R$28</definedName>
    <definedName name="_xlnm._FilterDatabase" localSheetId="2" hidden="1">'会員登録名簿 (3)'!$A$3:$R$28</definedName>
    <definedName name="_xlnm._FilterDatabase" localSheetId="3" hidden="1">'会員登録名簿 (4)'!$A$3:$R$28</definedName>
    <definedName name="_xlnm._FilterDatabase" localSheetId="4" hidden="1">'会員登録名簿 (5)'!$A$3:$R$28</definedName>
    <definedName name="_xlnm._FilterDatabase" localSheetId="0" hidden="1">'会員登録名簿（1）'!$A$3:$R$30</definedName>
    <definedName name="_xlnm._FilterDatabase" localSheetId="5" hidden="1">記入例!$A$3:$R$28</definedName>
    <definedName name="_xlnm.Print_Area" localSheetId="6">印刷について!#REF!</definedName>
    <definedName name="_xlnm.Print_Area" localSheetId="1">'会員登録名簿 (2)'!$A$1:$R$29</definedName>
    <definedName name="_xlnm.Print_Area" localSheetId="2">'会員登録名簿 (3)'!$A$1:$R$29</definedName>
    <definedName name="_xlnm.Print_Area" localSheetId="3">'会員登録名簿 (4)'!$A$1:$R$29</definedName>
    <definedName name="_xlnm.Print_Area" localSheetId="4">'会員登録名簿 (5)'!$A$1:$R$29</definedName>
    <definedName name="_xlnm.Print_Area" localSheetId="0">'会員登録名簿（1）'!$A$1:$R$30</definedName>
    <definedName name="_xlnm.Print_Area" localSheetId="5">記入例!$A$1:$R$29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4" i="22" l="1"/>
  <c r="P13" i="22"/>
  <c r="P12" i="22"/>
  <c r="P11" i="22"/>
  <c r="P10" i="22"/>
  <c r="P9" i="22"/>
  <c r="F8" i="22"/>
  <c r="F7" i="22"/>
  <c r="F6" i="22"/>
  <c r="F5" i="22"/>
  <c r="F4" i="22"/>
  <c r="Q1" i="26"/>
  <c r="J1" i="26"/>
  <c r="Q1" i="25"/>
  <c r="J1" i="25"/>
  <c r="Q1" i="24"/>
  <c r="J1" i="24"/>
  <c r="Q1" i="23"/>
  <c r="J1" i="23"/>
  <c r="P28" i="26"/>
  <c r="F28" i="26"/>
  <c r="P27" i="26"/>
  <c r="F27" i="26"/>
  <c r="P26" i="26"/>
  <c r="F26" i="26"/>
  <c r="P25" i="26"/>
  <c r="F25" i="26"/>
  <c r="P24" i="26"/>
  <c r="F24" i="26"/>
  <c r="P23" i="26"/>
  <c r="F23" i="26"/>
  <c r="P22" i="26"/>
  <c r="F22" i="26"/>
  <c r="P21" i="26"/>
  <c r="F21" i="26"/>
  <c r="P20" i="26"/>
  <c r="F20" i="26"/>
  <c r="P19" i="26"/>
  <c r="F19" i="26"/>
  <c r="P18" i="26"/>
  <c r="F18" i="26"/>
  <c r="P17" i="26"/>
  <c r="F17" i="26"/>
  <c r="P16" i="26"/>
  <c r="F16" i="26"/>
  <c r="P15" i="26"/>
  <c r="F15" i="26"/>
  <c r="P14" i="26"/>
  <c r="F14" i="26"/>
  <c r="P13" i="26"/>
  <c r="F13" i="26"/>
  <c r="P12" i="26"/>
  <c r="F12" i="26"/>
  <c r="P11" i="26"/>
  <c r="F11" i="26"/>
  <c r="P10" i="26"/>
  <c r="F10" i="26"/>
  <c r="P9" i="26"/>
  <c r="F9" i="26"/>
  <c r="P8" i="26"/>
  <c r="F8" i="26"/>
  <c r="P7" i="26"/>
  <c r="F7" i="26"/>
  <c r="P6" i="26"/>
  <c r="F6" i="26"/>
  <c r="P5" i="26"/>
  <c r="F5" i="26"/>
  <c r="P4" i="26"/>
  <c r="F4" i="26"/>
  <c r="P28" i="25"/>
  <c r="F28" i="25"/>
  <c r="P27" i="25"/>
  <c r="F27" i="25"/>
  <c r="P26" i="25"/>
  <c r="F26" i="25"/>
  <c r="P25" i="25"/>
  <c r="F25" i="25"/>
  <c r="P24" i="25"/>
  <c r="F24" i="25"/>
  <c r="P23" i="25"/>
  <c r="F23" i="25"/>
  <c r="P22" i="25"/>
  <c r="F22" i="25"/>
  <c r="P21" i="25"/>
  <c r="F21" i="25"/>
  <c r="P20" i="25"/>
  <c r="F20" i="25"/>
  <c r="P19" i="25"/>
  <c r="F19" i="25"/>
  <c r="P18" i="25"/>
  <c r="F18" i="25"/>
  <c r="P17" i="25"/>
  <c r="F17" i="25"/>
  <c r="P16" i="25"/>
  <c r="F16" i="25"/>
  <c r="P15" i="25"/>
  <c r="F15" i="25"/>
  <c r="P14" i="25"/>
  <c r="F14" i="25"/>
  <c r="P13" i="25"/>
  <c r="F13" i="25"/>
  <c r="P12" i="25"/>
  <c r="F12" i="25"/>
  <c r="P11" i="25"/>
  <c r="F11" i="25"/>
  <c r="P10" i="25"/>
  <c r="F10" i="25"/>
  <c r="P9" i="25"/>
  <c r="F9" i="25"/>
  <c r="P8" i="25"/>
  <c r="F8" i="25"/>
  <c r="P7" i="25"/>
  <c r="F7" i="25"/>
  <c r="P6" i="25"/>
  <c r="F6" i="25"/>
  <c r="P5" i="25"/>
  <c r="F5" i="25"/>
  <c r="P4" i="25"/>
  <c r="F4" i="25"/>
  <c r="P28" i="24"/>
  <c r="F28" i="24"/>
  <c r="P27" i="24"/>
  <c r="F27" i="24"/>
  <c r="P26" i="24"/>
  <c r="F26" i="24"/>
  <c r="P25" i="24"/>
  <c r="F25" i="24"/>
  <c r="P24" i="24"/>
  <c r="F24" i="24"/>
  <c r="P23" i="24"/>
  <c r="F23" i="24"/>
  <c r="P22" i="24"/>
  <c r="F22" i="24"/>
  <c r="P21" i="24"/>
  <c r="F21" i="24"/>
  <c r="P20" i="24"/>
  <c r="F20" i="24"/>
  <c r="P19" i="24"/>
  <c r="F19" i="24"/>
  <c r="P18" i="24"/>
  <c r="F18" i="24"/>
  <c r="P17" i="24"/>
  <c r="F17" i="24"/>
  <c r="P16" i="24"/>
  <c r="F16" i="24"/>
  <c r="P15" i="24"/>
  <c r="F15" i="24"/>
  <c r="P14" i="24"/>
  <c r="F14" i="24"/>
  <c r="P13" i="24"/>
  <c r="F13" i="24"/>
  <c r="P12" i="24"/>
  <c r="F12" i="24"/>
  <c r="P11" i="24"/>
  <c r="F11" i="24"/>
  <c r="P10" i="24"/>
  <c r="F10" i="24"/>
  <c r="P9" i="24"/>
  <c r="F9" i="24"/>
  <c r="P8" i="24"/>
  <c r="F8" i="24"/>
  <c r="P7" i="24"/>
  <c r="F7" i="24"/>
  <c r="P6" i="24"/>
  <c r="F6" i="24"/>
  <c r="P5" i="24"/>
  <c r="F5" i="24"/>
  <c r="P4" i="24"/>
  <c r="F4" i="24"/>
  <c r="P28" i="23"/>
  <c r="F28" i="23"/>
  <c r="P27" i="23"/>
  <c r="F27" i="23"/>
  <c r="P26" i="23"/>
  <c r="F26" i="23"/>
  <c r="P25" i="23"/>
  <c r="F25" i="23"/>
  <c r="P24" i="23"/>
  <c r="F24" i="23"/>
  <c r="P23" i="23"/>
  <c r="F23" i="23"/>
  <c r="P22" i="23"/>
  <c r="F22" i="23"/>
  <c r="P21" i="23"/>
  <c r="F21" i="23"/>
  <c r="P20" i="23"/>
  <c r="F20" i="23"/>
  <c r="P19" i="23"/>
  <c r="F19" i="23"/>
  <c r="P18" i="23"/>
  <c r="F18" i="23"/>
  <c r="P17" i="23"/>
  <c r="F17" i="23"/>
  <c r="P16" i="23"/>
  <c r="F16" i="23"/>
  <c r="P15" i="23"/>
  <c r="F15" i="23"/>
  <c r="P14" i="23"/>
  <c r="F14" i="23"/>
  <c r="P13" i="23"/>
  <c r="F13" i="23"/>
  <c r="P12" i="23"/>
  <c r="F12" i="23"/>
  <c r="P11" i="23"/>
  <c r="F11" i="23"/>
  <c r="P10" i="23"/>
  <c r="F10" i="23"/>
  <c r="P9" i="23"/>
  <c r="F9" i="23"/>
  <c r="P8" i="23"/>
  <c r="F8" i="23"/>
  <c r="P7" i="23"/>
  <c r="F7" i="23"/>
  <c r="P6" i="23"/>
  <c r="F6" i="23"/>
  <c r="P5" i="23"/>
  <c r="F5" i="23"/>
  <c r="P4" i="23"/>
  <c r="F4" i="23"/>
  <c r="P28" i="22"/>
  <c r="F28" i="22"/>
  <c r="P27" i="22"/>
  <c r="F27" i="22"/>
  <c r="P26" i="22"/>
  <c r="F26" i="22"/>
  <c r="P25" i="22"/>
  <c r="F25" i="22"/>
  <c r="P24" i="22"/>
  <c r="F24" i="22"/>
  <c r="P23" i="22"/>
  <c r="F23" i="22"/>
  <c r="P22" i="22"/>
  <c r="F22" i="22"/>
  <c r="P21" i="22"/>
  <c r="F21" i="22"/>
  <c r="P20" i="22"/>
  <c r="F20" i="22"/>
  <c r="P19" i="22"/>
  <c r="F19" i="22"/>
  <c r="P18" i="22"/>
  <c r="F18" i="22"/>
  <c r="P17" i="22"/>
  <c r="F17" i="22"/>
  <c r="P16" i="22"/>
  <c r="F16" i="22"/>
  <c r="P15" i="22"/>
  <c r="F15" i="22"/>
  <c r="F14" i="22"/>
  <c r="F13" i="22"/>
  <c r="F12" i="22"/>
  <c r="F11" i="22"/>
  <c r="F10" i="22"/>
  <c r="F9" i="22"/>
  <c r="P8" i="22"/>
  <c r="P7" i="22"/>
  <c r="P6" i="22"/>
  <c r="P5" i="22"/>
  <c r="P4" i="22"/>
  <c r="P29" i="22" s="1"/>
  <c r="P29" i="24" l="1"/>
  <c r="P29" i="26"/>
  <c r="P29" i="23"/>
  <c r="P29" i="25"/>
  <c r="P30" i="22" l="1"/>
  <c r="P5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P6" i="19"/>
  <c r="P4" i="19"/>
  <c r="P29" i="19" l="1"/>
  <c r="F4" i="19"/>
  <c r="F10" i="19"/>
  <c r="F21" i="19"/>
  <c r="F13" i="19"/>
  <c r="F14" i="19"/>
  <c r="F12" i="19"/>
  <c r="F9" i="19"/>
  <c r="F23" i="19"/>
  <c r="F20" i="19"/>
  <c r="F8" i="19"/>
  <c r="F24" i="19"/>
  <c r="F7" i="19"/>
  <c r="F27" i="19"/>
  <c r="F16" i="19"/>
  <c r="F19" i="19"/>
  <c r="F28" i="19"/>
  <c r="F15" i="19"/>
  <c r="F25" i="19"/>
  <c r="F17" i="19"/>
  <c r="F22" i="19"/>
  <c r="F6" i="19"/>
  <c r="F5" i="19"/>
  <c r="F26" i="19"/>
  <c r="F18" i="19"/>
  <c r="F11" i="19"/>
</calcChain>
</file>

<file path=xl/sharedStrings.xml><?xml version="1.0" encoding="utf-8"?>
<sst xmlns="http://schemas.openxmlformats.org/spreadsheetml/2006/main" count="398" uniqueCount="96">
  <si>
    <t>生年月日</t>
    <rPh sb="0" eb="2">
      <t>セイネン</t>
    </rPh>
    <rPh sb="2" eb="4">
      <t>ガッピ</t>
    </rPh>
    <phoneticPr fontId="2"/>
  </si>
  <si>
    <t>称号</t>
    <rPh sb="0" eb="2">
      <t>ショウゴウ</t>
    </rPh>
    <phoneticPr fontId="2"/>
  </si>
  <si>
    <t>男</t>
    <rPh sb="0" eb="1">
      <t>オトコ</t>
    </rPh>
    <phoneticPr fontId="2"/>
  </si>
  <si>
    <t>区分</t>
    <rPh sb="0" eb="2">
      <t>クブン</t>
    </rPh>
    <phoneticPr fontId="2"/>
  </si>
  <si>
    <t>NO</t>
    <phoneticPr fontId="2"/>
  </si>
  <si>
    <t>取得年月日</t>
    <rPh sb="0" eb="2">
      <t>シュトク</t>
    </rPh>
    <rPh sb="2" eb="5">
      <t>ネンガッピ</t>
    </rPh>
    <phoneticPr fontId="2"/>
  </si>
  <si>
    <t>中学</t>
    <rPh sb="0" eb="2">
      <t>チュウガク</t>
    </rPh>
    <phoneticPr fontId="2"/>
  </si>
  <si>
    <t>級審査</t>
    <rPh sb="0" eb="1">
      <t>キュウ</t>
    </rPh>
    <rPh sb="1" eb="3">
      <t>シンサ</t>
    </rPh>
    <phoneticPr fontId="2"/>
  </si>
  <si>
    <t>一般</t>
    <rPh sb="0" eb="2">
      <t>イッパン</t>
    </rPh>
    <phoneticPr fontId="2"/>
  </si>
  <si>
    <t>高校</t>
    <rPh sb="0" eb="2">
      <t>コウコウ</t>
    </rPh>
    <phoneticPr fontId="2"/>
  </si>
  <si>
    <t>大学</t>
    <rPh sb="0" eb="2">
      <t>ダイガク</t>
    </rPh>
    <phoneticPr fontId="2"/>
  </si>
  <si>
    <t>小学</t>
    <rPh sb="0" eb="2">
      <t>ショウガク</t>
    </rPh>
    <phoneticPr fontId="2"/>
  </si>
  <si>
    <t>全県連番号</t>
    <rPh sb="0" eb="2">
      <t>ゼンケン</t>
    </rPh>
    <rPh sb="2" eb="3">
      <t>レン</t>
    </rPh>
    <rPh sb="3" eb="5">
      <t>バンゴウ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</si>
  <si>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</si>
  <si>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</si>
  <si>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</si>
  <si>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</si>
  <si>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</si>
  <si>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</si>
  <si>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現段級</t>
    <rPh sb="0" eb="1">
      <t>ゲン</t>
    </rPh>
    <rPh sb="1" eb="2">
      <t>ダン</t>
    </rPh>
    <rPh sb="2" eb="3">
      <t>キュウ</t>
    </rPh>
    <phoneticPr fontId="2"/>
  </si>
  <si>
    <t>現段受領年月日</t>
    <rPh sb="0" eb="2">
      <t>ゲンダン</t>
    </rPh>
    <rPh sb="2" eb="4">
      <t>ジュリョウ</t>
    </rPh>
    <rPh sb="4" eb="7">
      <t>ネンガッピ</t>
    </rPh>
    <phoneticPr fontId="2"/>
  </si>
  <si>
    <t>所属</t>
    <rPh sb="0" eb="2">
      <t>ショゾク</t>
    </rPh>
    <phoneticPr fontId="2"/>
  </si>
  <si>
    <t>ﾌﾘｶﾞﾅ</t>
    <phoneticPr fontId="2"/>
  </si>
  <si>
    <t>段審査</t>
    <rPh sb="0" eb="1">
      <t>ダン</t>
    </rPh>
    <rPh sb="1" eb="3">
      <t>シンサ</t>
    </rPh>
    <phoneticPr fontId="2"/>
  </si>
  <si>
    <t>222-0001</t>
    <phoneticPr fontId="2"/>
  </si>
  <si>
    <t>備考</t>
    <rPh sb="0" eb="2">
      <t>ビコウ</t>
    </rPh>
    <phoneticPr fontId="2"/>
  </si>
  <si>
    <t>七段</t>
    <rPh sb="0" eb="2">
      <t>ナナダン</t>
    </rPh>
    <phoneticPr fontId="2"/>
  </si>
  <si>
    <t>練士</t>
    <rPh sb="0" eb="2">
      <t>レンシ</t>
    </rPh>
    <phoneticPr fontId="2"/>
  </si>
  <si>
    <t>港北　剣</t>
    <rPh sb="0" eb="2">
      <t>コウホク</t>
    </rPh>
    <rPh sb="3" eb="4">
      <t>ケン</t>
    </rPh>
    <phoneticPr fontId="2"/>
  </si>
  <si>
    <t>045-123-4567</t>
    <phoneticPr fontId="2"/>
  </si>
  <si>
    <t>港北剣友会</t>
    <rPh sb="0" eb="2">
      <t>コウホク</t>
    </rPh>
    <rPh sb="2" eb="5">
      <t>ケンユウカイ</t>
    </rPh>
    <phoneticPr fontId="2"/>
  </si>
  <si>
    <t>ｺｳﾎｸｹﾝ</t>
    <phoneticPr fontId="2"/>
  </si>
  <si>
    <t>六段以上審査</t>
    <rPh sb="0" eb="2">
      <t>ロクダン</t>
    </rPh>
    <rPh sb="2" eb="4">
      <t>イジョウ</t>
    </rPh>
    <rPh sb="4" eb="6">
      <t>シンサ</t>
    </rPh>
    <phoneticPr fontId="2"/>
  </si>
  <si>
    <t>総会時登録</t>
    <rPh sb="0" eb="2">
      <t>ソウカイ</t>
    </rPh>
    <rPh sb="2" eb="3">
      <t>ジ</t>
    </rPh>
    <rPh sb="3" eb="5">
      <t>トウロク</t>
    </rPh>
    <phoneticPr fontId="2"/>
  </si>
  <si>
    <t>港北区港北町1-2-3</t>
    <rPh sb="0" eb="3">
      <t>コウホクク</t>
    </rPh>
    <rPh sb="3" eb="6">
      <t>コウホクチョウ</t>
    </rPh>
    <phoneticPr fontId="2"/>
  </si>
  <si>
    <t>年度会費合計</t>
    <rPh sb="0" eb="2">
      <t>ネンド</t>
    </rPh>
    <rPh sb="2" eb="4">
      <t>カイヒ</t>
    </rPh>
    <rPh sb="4" eb="6">
      <t>ゴウケイ</t>
    </rPh>
    <phoneticPr fontId="2"/>
  </si>
  <si>
    <t>年度会費</t>
    <rPh sb="0" eb="2">
      <t>ネンド</t>
    </rPh>
    <rPh sb="2" eb="4">
      <t>カイヒ</t>
    </rPh>
    <phoneticPr fontId="2"/>
  </si>
  <si>
    <t>－－－</t>
  </si>
  <si>
    <t>－－－</t>
    <phoneticPr fontId="2"/>
  </si>
  <si>
    <t>期中入会時</t>
    <rPh sb="0" eb="2">
      <t>キチュウ</t>
    </rPh>
    <rPh sb="2" eb="4">
      <t>ニュウカイ</t>
    </rPh>
    <rPh sb="4" eb="5">
      <t>ジ</t>
    </rPh>
    <phoneticPr fontId="2"/>
  </si>
  <si>
    <t>登録時期</t>
    <rPh sb="0" eb="2">
      <t>トウロク</t>
    </rPh>
    <rPh sb="2" eb="4">
      <t>ジキ</t>
    </rPh>
    <phoneticPr fontId="2"/>
  </si>
  <si>
    <t>準会員</t>
    <rPh sb="0" eb="3">
      <t>ジュンカイイン</t>
    </rPh>
    <phoneticPr fontId="2"/>
  </si>
  <si>
    <t>小手　面</t>
    <rPh sb="0" eb="2">
      <t>コテ</t>
    </rPh>
    <rPh sb="3" eb="4">
      <t>メン</t>
    </rPh>
    <phoneticPr fontId="2"/>
  </si>
  <si>
    <t>港北区港北町1-1</t>
    <rPh sb="0" eb="3">
      <t>コウホクク</t>
    </rPh>
    <rPh sb="3" eb="6">
      <t>コウホクチョウ</t>
    </rPh>
    <phoneticPr fontId="2"/>
  </si>
  <si>
    <t>教士</t>
    <rPh sb="0" eb="2">
      <t>キョウシ</t>
    </rPh>
    <phoneticPr fontId="2"/>
  </si>
  <si>
    <t>飛込　面</t>
    <rPh sb="0" eb="2">
      <t>トビコ</t>
    </rPh>
    <rPh sb="3" eb="4">
      <t>メン</t>
    </rPh>
    <phoneticPr fontId="2"/>
  </si>
  <si>
    <t>港北区港北町1-2</t>
    <rPh sb="0" eb="3">
      <t>コウホクク</t>
    </rPh>
    <rPh sb="3" eb="6">
      <t>コウホクチョウ</t>
    </rPh>
    <phoneticPr fontId="2"/>
  </si>
  <si>
    <t>六段</t>
    <rPh sb="0" eb="2">
      <t>ロクダン</t>
    </rPh>
    <phoneticPr fontId="2"/>
  </si>
  <si>
    <t>突き　面</t>
    <rPh sb="0" eb="1">
      <t>ツ</t>
    </rPh>
    <rPh sb="3" eb="4">
      <t>メン</t>
    </rPh>
    <phoneticPr fontId="2"/>
  </si>
  <si>
    <t>五段</t>
    <rPh sb="0" eb="2">
      <t>ゴダン</t>
    </rPh>
    <phoneticPr fontId="2"/>
  </si>
  <si>
    <t>面返し　胴</t>
    <rPh sb="0" eb="1">
      <t>メン</t>
    </rPh>
    <rPh sb="1" eb="2">
      <t>カエ</t>
    </rPh>
    <rPh sb="4" eb="5">
      <t>ドウ</t>
    </rPh>
    <phoneticPr fontId="2"/>
  </si>
  <si>
    <t>小手抜き　面</t>
    <rPh sb="0" eb="2">
      <t>コテ</t>
    </rPh>
    <rPh sb="2" eb="3">
      <t>ヌ</t>
    </rPh>
    <rPh sb="5" eb="6">
      <t>メン</t>
    </rPh>
    <phoneticPr fontId="2"/>
  </si>
  <si>
    <t>相　面</t>
    <rPh sb="0" eb="1">
      <t>アイ</t>
    </rPh>
    <rPh sb="2" eb="3">
      <t>メン</t>
    </rPh>
    <phoneticPr fontId="2"/>
  </si>
  <si>
    <t>引き　面</t>
    <rPh sb="0" eb="1">
      <t>ヒ</t>
    </rPh>
    <rPh sb="3" eb="4">
      <t>メン</t>
    </rPh>
    <phoneticPr fontId="2"/>
  </si>
  <si>
    <t>引き　胴</t>
    <rPh sb="0" eb="1">
      <t>ヒ</t>
    </rPh>
    <rPh sb="3" eb="4">
      <t>ドウ</t>
    </rPh>
    <phoneticPr fontId="2"/>
  </si>
  <si>
    <t>女</t>
    <rPh sb="0" eb="1">
      <t>オンナ</t>
    </rPh>
    <phoneticPr fontId="2"/>
  </si>
  <si>
    <t>小手　面胴</t>
    <rPh sb="0" eb="2">
      <t>コテ</t>
    </rPh>
    <rPh sb="3" eb="4">
      <t>メン</t>
    </rPh>
    <rPh sb="4" eb="5">
      <t>ドウ</t>
    </rPh>
    <phoneticPr fontId="2"/>
  </si>
  <si>
    <t>港北区港北町1-3</t>
    <rPh sb="0" eb="3">
      <t>コウホクク</t>
    </rPh>
    <rPh sb="3" eb="6">
      <t>コウホクチョウ</t>
    </rPh>
    <phoneticPr fontId="2"/>
  </si>
  <si>
    <t>港北区港北町1-4</t>
    <rPh sb="0" eb="3">
      <t>コウホクク</t>
    </rPh>
    <rPh sb="3" eb="6">
      <t>コウホクチョウ</t>
    </rPh>
    <phoneticPr fontId="2"/>
  </si>
  <si>
    <t>港北区港北町1-5</t>
    <rPh sb="0" eb="3">
      <t>コウホクク</t>
    </rPh>
    <rPh sb="3" eb="6">
      <t>コウホクチョウ</t>
    </rPh>
    <phoneticPr fontId="2"/>
  </si>
  <si>
    <t>港北区港北町1-6</t>
    <rPh sb="0" eb="3">
      <t>コウホクク</t>
    </rPh>
    <rPh sb="3" eb="6">
      <t>コウホクチョウ</t>
    </rPh>
    <phoneticPr fontId="2"/>
  </si>
  <si>
    <t>港北区港北町1-7</t>
    <rPh sb="0" eb="3">
      <t>コウホクク</t>
    </rPh>
    <rPh sb="3" eb="6">
      <t>コウホクチョウ</t>
    </rPh>
    <phoneticPr fontId="2"/>
  </si>
  <si>
    <t>四段</t>
    <rPh sb="0" eb="2">
      <t>ヨンダン</t>
    </rPh>
    <phoneticPr fontId="2"/>
  </si>
  <si>
    <t>年度会費小計</t>
    <rPh sb="0" eb="2">
      <t>ネンド</t>
    </rPh>
    <rPh sb="2" eb="4">
      <t>カイヒ</t>
    </rPh>
    <rPh sb="4" eb="6">
      <t>ショウケイ</t>
    </rPh>
    <phoneticPr fontId="2"/>
  </si>
  <si>
    <t>H27年度　港北区剣道連盟　会員登録名簿</t>
    <rPh sb="3" eb="5">
      <t>ネンド</t>
    </rPh>
    <rPh sb="6" eb="9">
      <t>コウホクク</t>
    </rPh>
    <rPh sb="9" eb="11">
      <t>ケンドウ</t>
    </rPh>
    <rPh sb="11" eb="13">
      <t>レンメイ</t>
    </rPh>
    <rPh sb="14" eb="16">
      <t>カイイン</t>
    </rPh>
    <rPh sb="16" eb="18">
      <t>トウロク</t>
    </rPh>
    <rPh sb="18" eb="20">
      <t>メイボ</t>
    </rPh>
    <phoneticPr fontId="2"/>
  </si>
  <si>
    <t>支部名：</t>
    <rPh sb="0" eb="2">
      <t>シブ</t>
    </rPh>
    <rPh sb="2" eb="3">
      <t>メイ</t>
    </rPh>
    <phoneticPr fontId="2"/>
  </si>
  <si>
    <t>No.1</t>
    <phoneticPr fontId="2"/>
  </si>
  <si>
    <t>No.1</t>
    <phoneticPr fontId="2"/>
  </si>
  <si>
    <t>作成日：</t>
    <rPh sb="0" eb="3">
      <t>サクセイビ</t>
    </rPh>
    <phoneticPr fontId="2"/>
  </si>
  <si>
    <t>No.2</t>
    <phoneticPr fontId="2"/>
  </si>
  <si>
    <t>No.3</t>
    <phoneticPr fontId="2"/>
  </si>
  <si>
    <t>No.4</t>
    <phoneticPr fontId="2"/>
  </si>
  <si>
    <t>No.5</t>
    <phoneticPr fontId="2"/>
  </si>
  <si>
    <t>222-0000</t>
    <phoneticPr fontId="2"/>
  </si>
  <si>
    <t>045-222-3333</t>
    <phoneticPr fontId="2"/>
  </si>
  <si>
    <t>045-222-4444</t>
    <phoneticPr fontId="2"/>
  </si>
  <si>
    <t>045-222-4445</t>
    <phoneticPr fontId="2"/>
  </si>
  <si>
    <t>045-222-4446</t>
    <phoneticPr fontId="2"/>
  </si>
  <si>
    <t>222-0000</t>
    <phoneticPr fontId="2"/>
  </si>
  <si>
    <t>045-222-4447</t>
    <phoneticPr fontId="2"/>
  </si>
  <si>
    <t>045-222-4448</t>
    <phoneticPr fontId="2"/>
  </si>
  <si>
    <t>045-222-4449</t>
    <phoneticPr fontId="2"/>
  </si>
  <si>
    <t>045-222-4450</t>
    <phoneticPr fontId="2"/>
  </si>
  <si>
    <t>ｺﾃﾒﾝ</t>
    <phoneticPr fontId="2"/>
  </si>
  <si>
    <t>ﾄﾋﾞｺﾐﾒﾝ</t>
    <phoneticPr fontId="2"/>
  </si>
  <si>
    <t>ﾂｷﾒﾝ</t>
    <phoneticPr fontId="2"/>
  </si>
  <si>
    <t>ﾒﾝｶｴｼﾄﾞｳ</t>
    <phoneticPr fontId="2"/>
  </si>
  <si>
    <t>ｺﾃﾇｷﾒﾝ</t>
    <phoneticPr fontId="2"/>
  </si>
  <si>
    <t>ｱｲﾒﾝ</t>
    <phoneticPr fontId="2"/>
  </si>
  <si>
    <t>ﾋｷﾒﾝ</t>
    <phoneticPr fontId="2"/>
  </si>
  <si>
    <t>ﾋｷﾄﾞｳ</t>
    <phoneticPr fontId="2"/>
  </si>
  <si>
    <t>ｺﾃﾒﾝﾄﾞｳ</t>
    <phoneticPr fontId="2"/>
  </si>
  <si>
    <t>二段</t>
    <rPh sb="0" eb="1">
      <t>ニ</t>
    </rPh>
    <rPh sb="1" eb="2">
      <t>ダン</t>
    </rPh>
    <phoneticPr fontId="2"/>
  </si>
  <si>
    <t>港北剣友会</t>
    <rPh sb="0" eb="2">
      <t>コウホク</t>
    </rPh>
    <rPh sb="2" eb="5">
      <t>ケンユウカイ</t>
    </rPh>
    <phoneticPr fontId="2"/>
  </si>
  <si>
    <t>全剣連番号</t>
    <rPh sb="0" eb="3">
      <t>ゼンケンレン</t>
    </rPh>
    <rPh sb="2" eb="3">
      <t>レン</t>
    </rPh>
    <rPh sb="3" eb="5">
      <t>バンゴウ</t>
    </rPh>
    <phoneticPr fontId="2"/>
  </si>
  <si>
    <t>H30年度　港北区剣道連盟　会員登録名簿</t>
    <rPh sb="3" eb="5">
      <t>ネンド</t>
    </rPh>
    <rPh sb="6" eb="9">
      <t>コウホクク</t>
    </rPh>
    <rPh sb="9" eb="11">
      <t>ケンドウ</t>
    </rPh>
    <rPh sb="11" eb="13">
      <t>レンメイ</t>
    </rPh>
    <rPh sb="14" eb="16">
      <t>カイイン</t>
    </rPh>
    <rPh sb="16" eb="18">
      <t>トウロク</t>
    </rPh>
    <rPh sb="18" eb="20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</si>
</sst>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/>
    <xf numFmtId="0" fontId="0" fillId="0" borderId="1" xfId="0" applyFont="1" applyBorder="1"/>
    <xf numFmtId="0" fontId="0" fillId="0" borderId="1" xfId="0" applyFont="1" applyFill="1" applyBorder="1"/>
    <xf numFmtId="57" fontId="0" fillId="0" borderId="1" xfId="0" applyNumberFormat="1" applyFont="1" applyFill="1" applyBorder="1"/>
    <xf numFmtId="0" fontId="0" fillId="0" borderId="1" xfId="0" applyFont="1" applyFill="1" applyBorder="1" applyAlignment="1"/>
    <xf numFmtId="176" fontId="0" fillId="0" borderId="1" xfId="1" applyNumberFormat="1" applyFont="1" applyFill="1" applyBorder="1"/>
    <xf numFmtId="0" fontId="3" fillId="0" borderId="1" xfId="0" applyFont="1" applyFill="1" applyBorder="1"/>
    <xf numFmtId="38" fontId="0" fillId="0" borderId="1" xfId="1" applyFont="1" applyFill="1" applyBorder="1"/>
    <xf numFmtId="0" fontId="0" fillId="0" borderId="0" xfId="0" applyFont="1" applyFill="1" applyAlignment="1"/>
    <xf numFmtId="0" fontId="0" fillId="0" borderId="1" xfId="0" applyNumberFormat="1" applyFont="1" applyFill="1" applyBorder="1"/>
    <xf numFmtId="0" fontId="0" fillId="0" borderId="2" xfId="0" applyFont="1" applyFill="1" applyBorder="1"/>
    <xf numFmtId="38" fontId="0" fillId="0" borderId="2" xfId="1" applyFont="1" applyFill="1" applyBorder="1"/>
    <xf numFmtId="176" fontId="0" fillId="0" borderId="1" xfId="0" applyNumberFormat="1" applyFont="1" applyFill="1" applyBorder="1" applyAlignment="1"/>
    <xf numFmtId="0" fontId="0" fillId="0" borderId="0" xfId="0" applyFont="1" applyFill="1" applyBorder="1" applyAlignment="1"/>
    <xf numFmtId="176" fontId="0" fillId="0" borderId="0" xfId="0" applyNumberFormat="1" applyFont="1" applyFill="1" applyAlignment="1">
      <alignment horizontal="center"/>
    </xf>
    <xf numFmtId="176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4" applyFont="1" applyBorder="1" applyAlignment="1">
      <alignment horizontal="center"/>
    </xf>
    <xf numFmtId="176" fontId="0" fillId="0" borderId="0" xfId="0" applyNumberFormat="1" applyFont="1" applyFill="1" applyAlignment="1"/>
    <xf numFmtId="0" fontId="0" fillId="0" borderId="1" xfId="4" applyFont="1" applyFill="1" applyBorder="1" applyAlignment="1">
      <alignment horizontal="center"/>
    </xf>
    <xf numFmtId="0" fontId="4" fillId="0" borderId="1" xfId="0" applyFont="1" applyFill="1" applyBorder="1" applyAlignment="1"/>
    <xf numFmtId="3" fontId="0" fillId="0" borderId="1" xfId="0" applyNumberFormat="1" applyFont="1" applyFill="1" applyBorder="1"/>
    <xf numFmtId="3" fontId="0" fillId="0" borderId="1" xfId="0" applyNumberFormat="1" applyFont="1" applyFill="1" applyBorder="1" applyAlignment="1"/>
    <xf numFmtId="3" fontId="0" fillId="0" borderId="0" xfId="0" applyNumberFormat="1" applyFont="1" applyFill="1" applyAlignment="1"/>
    <xf numFmtId="0" fontId="0" fillId="0" borderId="0" xfId="0" quotePrefix="1" applyFont="1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0" fillId="0" borderId="1" xfId="0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176" fontId="5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/>
    <xf numFmtId="176" fontId="5" fillId="0" borderId="3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/>
    <xf numFmtId="0" fontId="0" fillId="0" borderId="1" xfId="0" applyFont="1" applyFill="1" applyBorder="1" applyAlignment="1">
      <alignment horizontal="center" wrapText="1"/>
    </xf>
    <xf numFmtId="176" fontId="0" fillId="0" borderId="1" xfId="0" applyNumberFormat="1" applyFont="1" applyFill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 wrapText="1"/>
    </xf>
    <xf numFmtId="176" fontId="5" fillId="0" borderId="3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7" fillId="0" borderId="1" xfId="0" applyFont="1" applyFill="1" applyBorder="1"/>
    <xf numFmtId="0" fontId="8" fillId="0" borderId="1" xfId="0" applyFont="1" applyBorder="1"/>
    <xf numFmtId="0" fontId="7" fillId="0" borderId="4" xfId="0" applyFont="1" applyFill="1" applyBorder="1"/>
    <xf numFmtId="0" fontId="7" fillId="0" borderId="1" xfId="0" applyNumberFormat="1" applyFont="1" applyFill="1" applyBorder="1"/>
    <xf numFmtId="57" fontId="0" fillId="0" borderId="1" xfId="0" applyNumberFormat="1" applyBorder="1"/>
    <xf numFmtId="57" fontId="7" fillId="0" borderId="1" xfId="0" applyNumberFormat="1" applyFont="1" applyFill="1" applyBorder="1"/>
    <xf numFmtId="57" fontId="8" fillId="0" borderId="1" xfId="0" applyNumberFormat="1" applyFont="1" applyBorder="1"/>
    <xf numFmtId="57" fontId="7" fillId="0" borderId="4" xfId="0" applyNumberFormat="1" applyFont="1" applyFill="1" applyBorder="1"/>
    <xf numFmtId="57" fontId="0" fillId="0" borderId="4" xfId="0" applyNumberFormat="1" applyFont="1" applyFill="1" applyBorder="1"/>
    <xf numFmtId="0" fontId="1" fillId="0" borderId="1" xfId="0" applyFont="1" applyFill="1" applyBorder="1"/>
    <xf numFmtId="0" fontId="8" fillId="0" borderId="1" xfId="0" applyFont="1" applyFill="1" applyBorder="1"/>
    <xf numFmtId="0" fontId="0" fillId="0" borderId="4" xfId="0" applyFill="1" applyBorder="1"/>
    <xf numFmtId="0" fontId="9" fillId="0" borderId="0" xfId="0" applyFont="1" applyFill="1" applyAlignment="1"/>
    <xf numFmtId="0" fontId="5" fillId="0" borderId="3" xfId="0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/>
    </xf>
  </cellXfs>
  <cellStyles count="6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348226</xdr:colOff>
      <xdr:row>1</xdr:row>
      <xdr:rowOff>225321</xdr:rowOff>
    </xdr:from>
    <xdr:to>
      <xdr:col>16</xdr:col>
      <xdr:colOff>0</xdr:colOff>
      <xdr:row>10</xdr:row>
      <xdr:rowOff>30726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>
          <a:off x="348226" y="491611"/>
          <a:ext cx="12894597" cy="1648954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BCBCBC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１．たとえば登録者が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名だとした場合、「会員登録名簿（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）」に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名分を記入し、そのシートのみ印刷してください。</a:t>
          </a:r>
          <a:endParaRPr kumimoji="1" lang="en-US" altLang="ja-JP" sz="14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２．登録者が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26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名以上の場合には、「会員登録名簿（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）」以降のシートを使って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25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名ずつ記入し必要なシートをすべて印刷ください。</a:t>
          </a:r>
          <a:endParaRPr kumimoji="1" lang="en-US" altLang="ja-JP" sz="14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0" lang="ja-JP" altLang="en-US" sz="1400" b="0" i="0" u="none" strike="noStrike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３．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A4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横向きで印刷をお願いします。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BCBCBC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BCBCBC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T32"/>
  <sheetViews>
    <sheetView tabSelected="1" zoomScale="93" zoomScaleNormal="93" workbookViewId="0">
      <selection activeCell="A2" sqref="A2"/>
    </sheetView>
  </sheetViews>
  <sheetFormatPr defaultColWidth="9" defaultRowHeight="13.2" x14ac:dyDescent="0.2"/>
  <cols>
    <col min="1" max="1" width="6.44140625" style="8" customWidth="1"/>
    <col min="2" max="2" width="9.44140625" style="8" bestFit="1" customWidth="1"/>
    <col min="3" max="3" width="11.44140625" style="8" bestFit="1" customWidth="1" phonetic="1"/>
    <col min="4" max="4" width="3.88671875" style="8" bestFit="1" customWidth="1"/>
    <col min="5" max="5" width="10.109375" style="14" customWidth="1"/>
    <col min="6" max="6" width="8.21875" style="14" customWidth="1"/>
    <col min="7" max="7" width="9.109375" style="8" customWidth="1"/>
    <col min="8" max="8" width="32.6640625" style="8" customWidth="1"/>
    <col min="9" max="9" width="14.77734375" style="8" customWidth="1"/>
    <col min="10" max="10" width="9" style="8" customWidth="1"/>
    <col min="11" max="11" width="9.44140625" style="18" customWidth="1"/>
    <col min="12" max="12" width="6.6640625" style="8" customWidth="1"/>
    <col min="13" max="13" width="10.77734375" style="14" customWidth="1"/>
    <col min="14" max="14" width="8.21875" style="8" customWidth="1"/>
    <col min="15" max="15" width="11.77734375" style="8" customWidth="1"/>
    <col min="16" max="16" width="11.77734375" style="23" customWidth="1"/>
    <col min="17" max="17" width="12.6640625" style="8" customWidth="1"/>
    <col min="18" max="18" width="13.21875" style="8" customWidth="1"/>
    <col min="19" max="19" width="12.21875" style="8" bestFit="1" customWidth="1"/>
    <col min="20" max="16384" width="9" style="13"/>
  </cols>
  <sheetData>
    <row r="1" spans="1:20" ht="20.399999999999999" x14ac:dyDescent="0.2">
      <c r="A1" s="26" t="s">
        <v>95</v>
      </c>
      <c r="F1" s="13"/>
      <c r="G1" s="29" t="s">
        <v>66</v>
      </c>
      <c r="H1" s="30"/>
      <c r="I1" s="31" t="s">
        <v>65</v>
      </c>
      <c r="J1" s="53"/>
      <c r="K1" s="53"/>
      <c r="L1" s="53"/>
      <c r="M1" s="53"/>
      <c r="N1" s="30"/>
      <c r="O1" s="25"/>
      <c r="P1" s="33" t="s">
        <v>68</v>
      </c>
      <c r="Q1" s="54"/>
      <c r="R1" s="54"/>
      <c r="T1" s="8"/>
    </row>
    <row r="2" spans="1:20" ht="20.399999999999999" x14ac:dyDescent="0.2">
      <c r="A2" s="52"/>
    </row>
    <row r="3" spans="1:20" ht="26.1" customHeight="1" x14ac:dyDescent="0.2">
      <c r="A3" s="27" t="s">
        <v>4</v>
      </c>
      <c r="B3" s="34" t="s">
        <v>94</v>
      </c>
      <c r="C3" s="34" t="s" ph="1">
        <v>13</v>
      </c>
      <c r="D3" s="34" t="s">
        <v>14</v>
      </c>
      <c r="E3" s="35" t="s">
        <v>0</v>
      </c>
      <c r="F3" s="35" t="s">
        <v>15</v>
      </c>
      <c r="G3" s="34" t="s">
        <v>16</v>
      </c>
      <c r="H3" s="34" t="s">
        <v>17</v>
      </c>
      <c r="I3" s="34" t="s">
        <v>18</v>
      </c>
      <c r="J3" s="34" t="s">
        <v>1</v>
      </c>
      <c r="K3" s="35" t="s">
        <v>5</v>
      </c>
      <c r="L3" s="27" t="s">
        <v>19</v>
      </c>
      <c r="M3" s="35" t="s">
        <v>20</v>
      </c>
      <c r="N3" s="34" t="s">
        <v>3</v>
      </c>
      <c r="O3" s="34" t="s">
        <v>21</v>
      </c>
      <c r="P3" s="36" t="s">
        <v>36</v>
      </c>
      <c r="Q3" s="34" t="s">
        <v>40</v>
      </c>
      <c r="R3" s="34" t="s">
        <v>25</v>
      </c>
      <c r="S3" s="34" t="s">
        <v>22</v>
      </c>
    </row>
    <row r="4" spans="1:20" ht="26.1" customHeight="1" x14ac:dyDescent="0.2">
      <c r="A4" s="2">
        <v>1</v>
      </c>
      <c r="B4" s="38"/>
      <c r="C4" s="38"/>
      <c r="D4" s="38"/>
      <c r="E4" s="44"/>
      <c r="F4" s="19">
        <f t="shared" ref="F4:F28" ca="1" si="0">DATEDIF(E4,TODAY(),"Y")</f>
        <v>118</v>
      </c>
      <c r="G4" s="38"/>
      <c r="H4" s="38"/>
      <c r="I4" s="38"/>
      <c r="J4" s="39"/>
      <c r="K4" s="44"/>
      <c r="M4" s="44"/>
      <c r="N4" s="39"/>
      <c r="O4" s="39"/>
      <c r="P4" s="21" t="e">
        <f>VLOOKUP(N4,関数設定用!$A$2:$B$9,2,FALSE)</f>
        <v>#N/A</v>
      </c>
      <c r="Q4" s="11"/>
      <c r="R4" s="7"/>
      <c r="S4" s="38"/>
    </row>
    <row r="5" spans="1:20" ht="26.1" customHeight="1" x14ac:dyDescent="0.2">
      <c r="A5" s="2">
        <v>2</v>
      </c>
      <c r="B5" s="2"/>
      <c r="C5" s="39"/>
      <c r="D5" s="39"/>
      <c r="E5" s="3"/>
      <c r="F5" s="19">
        <f t="shared" ca="1" si="0"/>
        <v>118</v>
      </c>
      <c r="G5" s="39"/>
      <c r="H5" s="39"/>
      <c r="I5" s="39"/>
      <c r="J5" s="7"/>
      <c r="K5" s="48"/>
      <c r="L5" s="9"/>
      <c r="M5" s="48"/>
      <c r="N5" s="39"/>
      <c r="O5" s="39"/>
      <c r="P5" s="21" t="e">
        <f>VLOOKUP(N5,関数設定用!$A$2:$B$9,2,FALSE)</f>
        <v>#N/A</v>
      </c>
      <c r="Q5" s="11"/>
      <c r="R5" s="2"/>
      <c r="S5" s="39"/>
    </row>
    <row r="6" spans="1:20" ht="26.1" customHeight="1" x14ac:dyDescent="0.2">
      <c r="A6" s="2">
        <v>3</v>
      </c>
      <c r="B6" s="2"/>
      <c r="C6" s="39"/>
      <c r="D6" s="39"/>
      <c r="E6" s="3"/>
      <c r="F6" s="19">
        <f t="shared" ca="1" si="0"/>
        <v>118</v>
      </c>
      <c r="G6" s="39"/>
      <c r="H6" s="39"/>
      <c r="I6" s="39"/>
      <c r="J6" s="7"/>
      <c r="K6" s="3"/>
      <c r="L6" s="2"/>
      <c r="M6" s="3"/>
      <c r="N6" s="39"/>
      <c r="O6" s="39"/>
      <c r="P6" s="21" t="e">
        <f>VLOOKUP(N6,関数設定用!$A$2:$B$9,2,FALSE)</f>
        <v>#N/A</v>
      </c>
      <c r="Q6" s="11"/>
      <c r="R6" s="2"/>
      <c r="S6" s="39"/>
    </row>
    <row r="7" spans="1:20" ht="26.1" customHeight="1" x14ac:dyDescent="0.2">
      <c r="A7" s="2">
        <v>4</v>
      </c>
      <c r="B7" s="2"/>
      <c r="C7" s="39"/>
      <c r="D7" s="39"/>
      <c r="E7" s="3"/>
      <c r="F7" s="19">
        <f t="shared" ca="1" si="0"/>
        <v>118</v>
      </c>
      <c r="G7" s="39"/>
      <c r="H7" s="39"/>
      <c r="I7" s="39"/>
      <c r="J7" s="7"/>
      <c r="K7" s="48"/>
      <c r="L7" s="9"/>
      <c r="M7" s="48"/>
      <c r="N7" s="39"/>
      <c r="O7" s="39"/>
      <c r="P7" s="21" t="e">
        <f>VLOOKUP(N7,関数設定用!$A$2:$B$9,2,FALSE)</f>
        <v>#N/A</v>
      </c>
      <c r="Q7" s="11"/>
      <c r="R7" s="2"/>
      <c r="S7" s="39"/>
    </row>
    <row r="8" spans="1:20" ht="26.1" customHeight="1" x14ac:dyDescent="0.2">
      <c r="A8" s="2">
        <v>5</v>
      </c>
      <c r="B8" s="9"/>
      <c r="C8" s="2"/>
      <c r="D8" s="2"/>
      <c r="E8" s="3"/>
      <c r="F8" s="19">
        <f t="shared" ca="1" si="0"/>
        <v>118</v>
      </c>
      <c r="G8" s="2"/>
      <c r="H8" s="2"/>
      <c r="I8" s="2"/>
      <c r="J8" s="9"/>
      <c r="K8" s="3"/>
      <c r="L8" s="9"/>
      <c r="M8" s="3"/>
      <c r="N8" s="39"/>
      <c r="O8" s="39"/>
      <c r="P8" s="21" t="e">
        <f>VLOOKUP(N8,関数設定用!$A$2:$B$9,2,FALSE)</f>
        <v>#N/A</v>
      </c>
      <c r="Q8" s="11"/>
      <c r="R8" s="7"/>
      <c r="S8" s="40"/>
    </row>
    <row r="9" spans="1:20" ht="26.1" customHeight="1" x14ac:dyDescent="0.2">
      <c r="A9" s="2">
        <v>6</v>
      </c>
      <c r="B9" s="43"/>
      <c r="C9" s="40"/>
      <c r="D9" s="40"/>
      <c r="E9" s="45"/>
      <c r="F9" s="19">
        <f t="shared" ca="1" si="0"/>
        <v>118</v>
      </c>
      <c r="G9" s="40"/>
      <c r="H9" s="40"/>
      <c r="I9" s="40"/>
      <c r="J9" s="9"/>
      <c r="K9" s="45"/>
      <c r="L9" s="9"/>
      <c r="M9" s="45"/>
      <c r="N9" s="39"/>
      <c r="O9" s="40"/>
      <c r="P9" s="21" t="e">
        <f>VLOOKUP(N9,関数設定用!$A$2:$B$9,2,FALSE)</f>
        <v>#N/A</v>
      </c>
      <c r="Q9" s="11"/>
      <c r="R9" s="7"/>
      <c r="S9" s="40"/>
      <c r="T9" s="16"/>
    </row>
    <row r="10" spans="1:20" ht="26.1" customHeight="1" x14ac:dyDescent="0.2">
      <c r="A10" s="2">
        <v>7</v>
      </c>
      <c r="B10" s="41"/>
      <c r="C10" s="41"/>
      <c r="D10" s="41"/>
      <c r="E10" s="46"/>
      <c r="F10" s="17">
        <f t="shared" ca="1" si="0"/>
        <v>118</v>
      </c>
      <c r="G10" s="41"/>
      <c r="H10" s="41"/>
      <c r="I10" s="41"/>
      <c r="J10" s="2"/>
      <c r="K10" s="45"/>
      <c r="L10" s="2"/>
      <c r="M10" s="45"/>
      <c r="N10" s="39"/>
      <c r="O10" s="50"/>
      <c r="P10" s="21" t="e">
        <f>VLOOKUP(N10,関数設定用!$A$2:$B$9,2,FALSE)</f>
        <v>#N/A</v>
      </c>
      <c r="Q10" s="11"/>
      <c r="R10" s="1"/>
      <c r="S10" s="41"/>
    </row>
    <row r="11" spans="1:20" ht="26.1" customHeight="1" x14ac:dyDescent="0.2">
      <c r="A11" s="2">
        <v>8</v>
      </c>
      <c r="B11" s="40"/>
      <c r="C11" s="42"/>
      <c r="D11" s="42"/>
      <c r="E11" s="47"/>
      <c r="F11" s="19">
        <f t="shared" ca="1" si="0"/>
        <v>118</v>
      </c>
      <c r="G11" s="42"/>
      <c r="H11" s="42"/>
      <c r="I11" s="42"/>
      <c r="J11" s="4"/>
      <c r="K11" s="47"/>
      <c r="L11" s="2"/>
      <c r="M11" s="47"/>
      <c r="N11" s="39"/>
      <c r="O11" s="40"/>
      <c r="P11" s="21" t="e">
        <f>VLOOKUP(N11,関数設定用!$A$2:$B$9,2,FALSE)</f>
        <v>#N/A</v>
      </c>
      <c r="Q11" s="11"/>
      <c r="R11" s="2"/>
      <c r="S11" s="42"/>
    </row>
    <row r="12" spans="1:20" ht="26.1" customHeight="1" x14ac:dyDescent="0.2">
      <c r="A12" s="2">
        <v>9</v>
      </c>
      <c r="B12" s="9"/>
      <c r="C12" s="39"/>
      <c r="D12" s="39"/>
      <c r="E12" s="3"/>
      <c r="F12" s="19">
        <f t="shared" ca="1" si="0"/>
        <v>118</v>
      </c>
      <c r="G12" s="39"/>
      <c r="H12" s="39"/>
      <c r="I12" s="39"/>
      <c r="J12" s="2"/>
      <c r="K12" s="48"/>
      <c r="L12" s="9"/>
      <c r="M12" s="48"/>
      <c r="N12" s="39"/>
      <c r="O12" s="49"/>
      <c r="P12" s="21" t="e">
        <f>VLOOKUP(N12,関数設定用!$A$2:$B$9,2,FALSE)</f>
        <v>#N/A</v>
      </c>
      <c r="Q12" s="11"/>
      <c r="R12" s="7"/>
      <c r="S12" s="39"/>
    </row>
    <row r="13" spans="1:20" ht="26.1" customHeight="1" x14ac:dyDescent="0.2">
      <c r="A13" s="2">
        <v>10</v>
      </c>
      <c r="B13" s="40"/>
      <c r="C13" s="40"/>
      <c r="D13" s="40"/>
      <c r="E13" s="45"/>
      <c r="F13" s="19">
        <f t="shared" ca="1" si="0"/>
        <v>118</v>
      </c>
      <c r="G13" s="40"/>
      <c r="H13" s="40"/>
      <c r="I13" s="40"/>
      <c r="J13" s="2"/>
      <c r="K13" s="2"/>
      <c r="L13" s="9"/>
      <c r="M13" s="45"/>
      <c r="N13" s="39"/>
      <c r="O13" s="40"/>
      <c r="P13" s="21" t="e">
        <f>VLOOKUP(N13,関数設定用!$A$2:$B$9,2,FALSE)</f>
        <v>#N/A</v>
      </c>
      <c r="Q13" s="11"/>
      <c r="R13" s="7"/>
      <c r="S13" s="40"/>
    </row>
    <row r="14" spans="1:20" ht="26.1" customHeight="1" x14ac:dyDescent="0.2">
      <c r="A14" s="2">
        <v>11</v>
      </c>
      <c r="B14" s="2"/>
      <c r="C14" s="39"/>
      <c r="D14" s="39"/>
      <c r="E14" s="3"/>
      <c r="F14" s="19">
        <f t="shared" ca="1" si="0"/>
        <v>118</v>
      </c>
      <c r="G14" s="39"/>
      <c r="H14" s="39"/>
      <c r="I14" s="39"/>
      <c r="J14" s="39"/>
      <c r="K14" s="3"/>
      <c r="L14" s="9"/>
      <c r="M14" s="48"/>
      <c r="N14" s="39"/>
      <c r="O14" s="51"/>
      <c r="P14" s="21" t="e">
        <f>VLOOKUP(N14,関数設定用!$A$2:$B$9,2,FALSE)</f>
        <v>#N/A</v>
      </c>
      <c r="Q14" s="11"/>
      <c r="R14" s="7"/>
      <c r="S14" s="39"/>
    </row>
    <row r="15" spans="1:20" ht="26.1" customHeight="1" x14ac:dyDescent="0.2">
      <c r="A15" s="2">
        <v>12</v>
      </c>
      <c r="B15" s="2"/>
      <c r="C15" s="2" ph="1"/>
      <c r="D15" s="2"/>
      <c r="E15" s="3"/>
      <c r="F15" s="19">
        <f t="shared" ca="1" si="0"/>
        <v>118</v>
      </c>
      <c r="G15" s="2"/>
      <c r="H15" s="27"/>
      <c r="I15" s="2"/>
      <c r="J15" s="7"/>
      <c r="K15" s="5"/>
      <c r="L15" s="2"/>
      <c r="M15" s="3"/>
      <c r="N15" s="2" t="s">
        <v>37</v>
      </c>
      <c r="O15" s="6"/>
      <c r="P15" s="21">
        <f>VLOOKUP(N15,関数設定用!$A$2:$B$9,2,FALSE)</f>
        <v>0</v>
      </c>
      <c r="Q15" s="11"/>
      <c r="R15" s="2"/>
      <c r="S15" s="2"/>
    </row>
    <row r="16" spans="1:20" ht="26.1" customHeight="1" x14ac:dyDescent="0.2">
      <c r="A16" s="2">
        <v>13</v>
      </c>
      <c r="B16" s="2"/>
      <c r="C16" s="2" ph="1"/>
      <c r="D16" s="2"/>
      <c r="E16" s="3"/>
      <c r="F16" s="19">
        <f t="shared" ca="1" si="0"/>
        <v>118</v>
      </c>
      <c r="G16" s="2"/>
      <c r="H16" s="27"/>
      <c r="I16" s="2"/>
      <c r="J16" s="4"/>
      <c r="K16" s="5"/>
      <c r="L16" s="2"/>
      <c r="M16" s="3"/>
      <c r="N16" s="2" t="s">
        <v>37</v>
      </c>
      <c r="O16" s="6"/>
      <c r="P16" s="21">
        <f>VLOOKUP(N16,関数設定用!$A$2:$B$9,2,FALSE)</f>
        <v>0</v>
      </c>
      <c r="Q16" s="11"/>
      <c r="R16" s="2"/>
      <c r="S16" s="2"/>
    </row>
    <row r="17" spans="1:20" ht="26.1" customHeight="1" x14ac:dyDescent="0.2">
      <c r="A17" s="2">
        <v>14</v>
      </c>
      <c r="B17" s="2"/>
      <c r="C17" s="2" ph="1"/>
      <c r="D17" s="2"/>
      <c r="E17" s="3"/>
      <c r="F17" s="19">
        <f t="shared" ca="1" si="0"/>
        <v>118</v>
      </c>
      <c r="G17" s="2"/>
      <c r="H17" s="27"/>
      <c r="I17" s="2"/>
      <c r="J17" s="4"/>
      <c r="K17" s="5"/>
      <c r="L17" s="2"/>
      <c r="M17" s="3"/>
      <c r="N17" s="2" t="s">
        <v>37</v>
      </c>
      <c r="O17" s="6"/>
      <c r="P17" s="21">
        <f>VLOOKUP(N17,関数設定用!$A$2:$B$9,2,FALSE)</f>
        <v>0</v>
      </c>
      <c r="Q17" s="11"/>
      <c r="R17" s="2"/>
      <c r="S17" s="2"/>
    </row>
    <row r="18" spans="1:20" ht="26.1" customHeight="1" x14ac:dyDescent="0.2">
      <c r="A18" s="2">
        <v>15</v>
      </c>
      <c r="B18" s="2"/>
      <c r="C18" s="2" ph="1"/>
      <c r="D18" s="2"/>
      <c r="E18" s="3"/>
      <c r="F18" s="19">
        <f t="shared" ca="1" si="0"/>
        <v>118</v>
      </c>
      <c r="G18" s="2"/>
      <c r="H18" s="27"/>
      <c r="I18" s="2"/>
      <c r="J18" s="7"/>
      <c r="K18" s="7"/>
      <c r="L18" s="2"/>
      <c r="M18" s="3"/>
      <c r="N18" s="2" t="s">
        <v>37</v>
      </c>
      <c r="O18" s="6"/>
      <c r="P18" s="21">
        <f>VLOOKUP(N18,関数設定用!$A$2:$B$9,2,FALSE)</f>
        <v>0</v>
      </c>
      <c r="Q18" s="11"/>
      <c r="R18" s="2"/>
      <c r="S18" s="2"/>
    </row>
    <row r="19" spans="1:20" ht="26.1" customHeight="1" x14ac:dyDescent="0.2">
      <c r="A19" s="2">
        <v>16</v>
      </c>
      <c r="B19" s="4"/>
      <c r="C19" s="4" ph="1"/>
      <c r="D19" s="4"/>
      <c r="E19" s="12"/>
      <c r="F19" s="19">
        <f t="shared" ca="1" si="0"/>
        <v>118</v>
      </c>
      <c r="G19" s="4"/>
      <c r="H19" s="27"/>
      <c r="I19" s="4"/>
      <c r="J19" s="4"/>
      <c r="K19" s="12"/>
      <c r="L19" s="4"/>
      <c r="M19" s="15"/>
      <c r="N19" s="2" t="s">
        <v>37</v>
      </c>
      <c r="O19" s="4"/>
      <c r="P19" s="21">
        <f>VLOOKUP(N19,関数設定用!$A$2:$B$9,2,FALSE)</f>
        <v>0</v>
      </c>
      <c r="Q19" s="11"/>
      <c r="R19" s="2"/>
      <c r="S19" s="4"/>
    </row>
    <row r="20" spans="1:20" ht="26.1" customHeight="1" x14ac:dyDescent="0.2">
      <c r="A20" s="2">
        <v>17</v>
      </c>
      <c r="B20" s="9"/>
      <c r="C20" s="2" ph="1"/>
      <c r="D20" s="2"/>
      <c r="E20" s="3"/>
      <c r="F20" s="19">
        <f t="shared" ca="1" si="0"/>
        <v>118</v>
      </c>
      <c r="G20" s="2"/>
      <c r="H20" s="27"/>
      <c r="I20" s="2"/>
      <c r="J20" s="2"/>
      <c r="K20" s="2"/>
      <c r="L20" s="9"/>
      <c r="M20" s="3"/>
      <c r="N20" s="2" t="s">
        <v>37</v>
      </c>
      <c r="O20" s="2"/>
      <c r="P20" s="21">
        <f>VLOOKUP(N20,関数設定用!$A$2:$B$9,2,FALSE)</f>
        <v>0</v>
      </c>
      <c r="Q20" s="11"/>
      <c r="R20" s="7"/>
      <c r="S20" s="2"/>
    </row>
    <row r="21" spans="1:20" ht="26.1" customHeight="1" x14ac:dyDescent="0.2">
      <c r="A21" s="2">
        <v>18</v>
      </c>
      <c r="B21" s="2"/>
      <c r="C21" s="2" ph="1"/>
      <c r="D21" s="2"/>
      <c r="E21" s="3"/>
      <c r="F21" s="17">
        <f t="shared" ca="1" si="0"/>
        <v>118</v>
      </c>
      <c r="G21" s="2"/>
      <c r="H21" s="27"/>
      <c r="I21" s="2"/>
      <c r="J21" s="2"/>
      <c r="K21" s="2"/>
      <c r="L21" s="2"/>
      <c r="M21" s="3"/>
      <c r="N21" s="2" t="s">
        <v>37</v>
      </c>
      <c r="O21" s="2"/>
      <c r="P21" s="21">
        <f>VLOOKUP(N21,関数設定用!$A$2:$B$9,2,FALSE)</f>
        <v>0</v>
      </c>
      <c r="Q21" s="11"/>
      <c r="R21" s="1"/>
      <c r="S21" s="2"/>
    </row>
    <row r="22" spans="1:20" ht="26.1" customHeight="1" x14ac:dyDescent="0.2">
      <c r="A22" s="2">
        <v>19</v>
      </c>
      <c r="B22" s="2"/>
      <c r="C22" s="2" ph="1"/>
      <c r="D22" s="2"/>
      <c r="E22" s="3"/>
      <c r="F22" s="19">
        <f t="shared" ca="1" si="0"/>
        <v>118</v>
      </c>
      <c r="G22" s="2"/>
      <c r="H22" s="27"/>
      <c r="I22" s="2"/>
      <c r="J22" s="7"/>
      <c r="K22" s="5"/>
      <c r="L22" s="2"/>
      <c r="M22" s="3"/>
      <c r="N22" s="2" t="s">
        <v>37</v>
      </c>
      <c r="O22" s="6"/>
      <c r="P22" s="21">
        <f>VLOOKUP(N22,関数設定用!$A$2:$B$9,2,FALSE)</f>
        <v>0</v>
      </c>
      <c r="Q22" s="11"/>
      <c r="R22" s="2"/>
      <c r="S22" s="2"/>
      <c r="T22" s="16"/>
    </row>
    <row r="23" spans="1:20" ht="26.1" customHeight="1" x14ac:dyDescent="0.2">
      <c r="A23" s="2">
        <v>20</v>
      </c>
      <c r="B23" s="9"/>
      <c r="C23" s="2" ph="1"/>
      <c r="D23" s="10"/>
      <c r="E23" s="3"/>
      <c r="F23" s="19">
        <f t="shared" ca="1" si="0"/>
        <v>118</v>
      </c>
      <c r="G23" s="2"/>
      <c r="H23" s="27"/>
      <c r="I23" s="2"/>
      <c r="J23" s="2"/>
      <c r="K23" s="2"/>
      <c r="L23" s="9"/>
      <c r="M23" s="3"/>
      <c r="N23" s="2" t="s">
        <v>37</v>
      </c>
      <c r="O23" s="2"/>
      <c r="P23" s="21">
        <f>VLOOKUP(N23,関数設定用!$A$2:$B$9,2,FALSE)</f>
        <v>0</v>
      </c>
      <c r="Q23" s="11"/>
      <c r="R23" s="7"/>
      <c r="S23" s="2"/>
    </row>
    <row r="24" spans="1:20" ht="26.1" customHeight="1" x14ac:dyDescent="0.2">
      <c r="A24" s="2">
        <v>21</v>
      </c>
      <c r="B24" s="9"/>
      <c r="C24" s="2" ph="1"/>
      <c r="D24" s="2"/>
      <c r="E24" s="3"/>
      <c r="F24" s="19">
        <f t="shared" ca="1" si="0"/>
        <v>118</v>
      </c>
      <c r="G24" s="2"/>
      <c r="H24" s="27"/>
      <c r="I24" s="2"/>
      <c r="J24" s="2"/>
      <c r="K24" s="2"/>
      <c r="L24" s="9"/>
      <c r="M24" s="3"/>
      <c r="N24" s="2" t="s">
        <v>37</v>
      </c>
      <c r="O24" s="2"/>
      <c r="P24" s="21">
        <f>VLOOKUP(N24,関数設定用!$A$2:$B$9,2,FALSE)</f>
        <v>0</v>
      </c>
      <c r="Q24" s="11"/>
      <c r="R24" s="7"/>
      <c r="S24" s="2"/>
    </row>
    <row r="25" spans="1:20" ht="26.1" customHeight="1" x14ac:dyDescent="0.2">
      <c r="A25" s="2">
        <v>22</v>
      </c>
      <c r="B25" s="2"/>
      <c r="C25" s="2" ph="1"/>
      <c r="D25" s="2"/>
      <c r="E25" s="3"/>
      <c r="F25" s="19">
        <f t="shared" ca="1" si="0"/>
        <v>118</v>
      </c>
      <c r="G25" s="2"/>
      <c r="H25" s="27"/>
      <c r="I25" s="2"/>
      <c r="J25" s="7"/>
      <c r="K25" s="5"/>
      <c r="L25" s="2"/>
      <c r="M25" s="3"/>
      <c r="N25" s="2" t="s">
        <v>37</v>
      </c>
      <c r="O25" s="6"/>
      <c r="P25" s="21">
        <f>VLOOKUP(N25,関数設定用!$A$2:$B$9,2,FALSE)</f>
        <v>0</v>
      </c>
      <c r="Q25" s="11"/>
      <c r="R25" s="2"/>
      <c r="S25" s="2"/>
    </row>
    <row r="26" spans="1:20" ht="26.1" customHeight="1" x14ac:dyDescent="0.2">
      <c r="A26" s="2">
        <v>23</v>
      </c>
      <c r="B26" s="2"/>
      <c r="C26" s="2" ph="1"/>
      <c r="D26" s="2"/>
      <c r="E26" s="3"/>
      <c r="F26" s="19">
        <f t="shared" ca="1" si="0"/>
        <v>118</v>
      </c>
      <c r="G26" s="2"/>
      <c r="H26" s="27"/>
      <c r="I26" s="2"/>
      <c r="J26" s="4"/>
      <c r="K26" s="5"/>
      <c r="L26" s="2"/>
      <c r="M26" s="3"/>
      <c r="N26" s="2" t="s">
        <v>37</v>
      </c>
      <c r="O26" s="6"/>
      <c r="P26" s="21">
        <f>VLOOKUP(N26,関数設定用!$A$2:$B$9,2,FALSE)</f>
        <v>0</v>
      </c>
      <c r="Q26" s="11"/>
      <c r="R26" s="2"/>
      <c r="S26" s="2"/>
    </row>
    <row r="27" spans="1:20" ht="26.1" customHeight="1" x14ac:dyDescent="0.2">
      <c r="A27" s="2">
        <v>24</v>
      </c>
      <c r="B27" s="2"/>
      <c r="C27" s="2" ph="1"/>
      <c r="D27" s="2"/>
      <c r="E27" s="3"/>
      <c r="F27" s="19">
        <f t="shared" ca="1" si="0"/>
        <v>118</v>
      </c>
      <c r="G27" s="2"/>
      <c r="H27" s="27"/>
      <c r="I27" s="2"/>
      <c r="J27" s="7"/>
      <c r="K27" s="5"/>
      <c r="L27" s="2"/>
      <c r="M27" s="3"/>
      <c r="N27" s="2" t="s">
        <v>37</v>
      </c>
      <c r="O27" s="6"/>
      <c r="P27" s="21">
        <f>VLOOKUP(N27,関数設定用!$A$2:$B$9,2,FALSE)</f>
        <v>0</v>
      </c>
      <c r="Q27" s="11"/>
      <c r="R27" s="2"/>
      <c r="S27" s="2"/>
    </row>
    <row r="28" spans="1:20" ht="26.1" customHeight="1" x14ac:dyDescent="0.2">
      <c r="A28" s="2">
        <v>25</v>
      </c>
      <c r="B28" s="2"/>
      <c r="C28" s="2" ph="1"/>
      <c r="D28" s="2"/>
      <c r="E28" s="3"/>
      <c r="F28" s="19">
        <f t="shared" ca="1" si="0"/>
        <v>118</v>
      </c>
      <c r="G28" s="2"/>
      <c r="H28" s="27"/>
      <c r="I28" s="2"/>
      <c r="J28" s="4"/>
      <c r="K28" s="5"/>
      <c r="L28" s="2"/>
      <c r="M28" s="3"/>
      <c r="N28" s="2" t="s">
        <v>37</v>
      </c>
      <c r="O28" s="6"/>
      <c r="P28" s="21">
        <f>VLOOKUP(N28,関数設定用!$A$2:$B$9,2,FALSE)</f>
        <v>0</v>
      </c>
      <c r="Q28" s="7"/>
      <c r="R28" s="2"/>
      <c r="S28" s="2"/>
    </row>
    <row r="29" spans="1:20" ht="26.1" customHeight="1" x14ac:dyDescent="0.2">
      <c r="O29" s="20" t="s">
        <v>63</v>
      </c>
      <c r="P29" s="22" t="e">
        <f>SUM(P4:P28)</f>
        <v>#N/A</v>
      </c>
    </row>
    <row r="30" spans="1:20" ht="26.1" customHeight="1" x14ac:dyDescent="0.2">
      <c r="O30" s="20" t="s">
        <v>35</v>
      </c>
      <c r="P30" s="22" t="e">
        <f>P29+'会員登録名簿 (2)'!P29+'会員登録名簿 (3)'!P29+'会員登録名簿 (4)'!P29+'会員登録名簿 (5)'!P29</f>
        <v>#N/A</v>
      </c>
    </row>
    <row r="31" spans="1:20" ht="20.399999999999999" x14ac:dyDescent="0.2"/>
    <row r="32" spans="1:20" ht="20.399999999999999" x14ac:dyDescent="0.2"/>
  </sheetData>
  <autoFilter ref="A3:R30" xr:uid="{00000000-0009-0000-0000-000000000000}">
    <sortState ref="A2:V748">
      <sortCondition ref="C1:C748"/>
    </sortState>
  </autoFilter>
  <mergeCells count="2">
    <mergeCell ref="J1:M1"/>
    <mergeCell ref="Q1:R1"/>
  </mergeCells>
  <phoneticPr fontId="2"/>
  <pageMargins left="0" right="0" top="0" bottom="0" header="0.51181102362204722" footer="0.51181102362204722"/>
  <pageSetup paperSize="9" scale="73" fitToHeight="0" orientation="landscape" verticalDpi="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関数設定用!$A$20:$A$24</xm:f>
          </x14:formula1>
          <xm:sqref>Q4:Q28</xm:sqref>
        </x14:dataValidation>
        <x14:dataValidation type="list" allowBlank="1" showInputMessage="1" showErrorMessage="1" xr:uid="{00000000-0002-0000-0000-000001000000}">
          <x14:formula1>
            <xm:f>関数設定用!$A$11:$A$18</xm:f>
          </x14:formula1>
          <xm:sqref>N4:N28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T32"/>
  <sheetViews>
    <sheetView zoomScale="93" zoomScaleNormal="93" workbookViewId="0">
      <pane xSplit="3" ySplit="3" topLeftCell="D4" activePane="bottomRight" state="frozen"/>
      <selection activeCell="Q1" sqref="Q1:R1"/>
      <selection pane="topRight" activeCell="Q1" sqref="Q1:R1"/>
      <selection pane="bottomLeft" activeCell="Q1" sqref="Q1:R1"/>
      <selection pane="bottomRight" activeCell="A2" sqref="A2"/>
    </sheetView>
  </sheetViews>
  <sheetFormatPr defaultColWidth="9" defaultRowHeight="13.2" x14ac:dyDescent="0.2"/>
  <cols>
    <col min="1" max="1" width="6.44140625" style="8" customWidth="1"/>
    <col min="2" max="2" width="9.44140625" style="8" bestFit="1" customWidth="1"/>
    <col min="3" max="3" width="11.44140625" style="8" bestFit="1" customWidth="1" phonetic="1"/>
    <col min="4" max="4" width="3.88671875" style="8" bestFit="1" customWidth="1"/>
    <col min="5" max="5" width="10.109375" style="14" customWidth="1"/>
    <col min="6" max="6" width="8.21875" style="14" customWidth="1"/>
    <col min="7" max="7" width="9.109375" style="8" customWidth="1"/>
    <col min="8" max="8" width="32.6640625" style="8" customWidth="1"/>
    <col min="9" max="9" width="14.77734375" style="8" customWidth="1"/>
    <col min="10" max="10" width="9" style="8" customWidth="1"/>
    <col min="11" max="11" width="9.44140625" style="18" customWidth="1"/>
    <col min="12" max="12" width="6.6640625" style="8" customWidth="1"/>
    <col min="13" max="13" width="10.77734375" style="14" customWidth="1"/>
    <col min="14" max="14" width="8.21875" style="8" customWidth="1"/>
    <col min="15" max="15" width="11.77734375" style="8" customWidth="1"/>
    <col min="16" max="16" width="11.77734375" style="23" customWidth="1"/>
    <col min="17" max="17" width="12.6640625" style="8" customWidth="1"/>
    <col min="18" max="18" width="13.21875" style="8" customWidth="1"/>
    <col min="19" max="19" width="12.21875" style="8" bestFit="1" customWidth="1"/>
    <col min="20" max="16384" width="9" style="13"/>
  </cols>
  <sheetData>
    <row r="1" spans="1:20" ht="20.399999999999999" x14ac:dyDescent="0.2">
      <c r="A1" s="26" t="s">
        <v>95</v>
      </c>
      <c r="F1" s="13"/>
      <c r="G1" s="29" t="s">
        <v>69</v>
      </c>
      <c r="H1" s="30"/>
      <c r="I1" s="31" t="s">
        <v>65</v>
      </c>
      <c r="J1" s="53">
        <f>'会員登録名簿（1）'!J1:M1</f>
        <v>0</v>
      </c>
      <c r="K1" s="53"/>
      <c r="L1" s="53"/>
      <c r="M1" s="53"/>
      <c r="N1" s="30"/>
      <c r="O1" s="25"/>
      <c r="P1" s="33" t="s">
        <v>68</v>
      </c>
      <c r="Q1" s="54">
        <f>'会員登録名簿（1）'!Q1:R1</f>
        <v>0</v>
      </c>
      <c r="R1" s="54"/>
      <c r="T1" s="8"/>
    </row>
    <row r="2" spans="1:20" ht="20.399999999999999" x14ac:dyDescent="0.2"/>
    <row r="3" spans="1:20" ht="26.1" customHeight="1" x14ac:dyDescent="0.2">
      <c r="A3" s="27" t="s">
        <v>4</v>
      </c>
      <c r="B3" s="34" t="s">
        <v>94</v>
      </c>
      <c r="C3" s="34" t="s" ph="1">
        <v>13</v>
      </c>
      <c r="D3" s="34" t="s">
        <v>14</v>
      </c>
      <c r="E3" s="35" t="s">
        <v>0</v>
      </c>
      <c r="F3" s="35" t="s">
        <v>15</v>
      </c>
      <c r="G3" s="34" t="s">
        <v>16</v>
      </c>
      <c r="H3" s="34" t="s">
        <v>17</v>
      </c>
      <c r="I3" s="34" t="s">
        <v>18</v>
      </c>
      <c r="J3" s="34" t="s">
        <v>1</v>
      </c>
      <c r="K3" s="35" t="s">
        <v>5</v>
      </c>
      <c r="L3" s="27" t="s">
        <v>19</v>
      </c>
      <c r="M3" s="35" t="s">
        <v>20</v>
      </c>
      <c r="N3" s="34" t="s">
        <v>3</v>
      </c>
      <c r="O3" s="34" t="s">
        <v>21</v>
      </c>
      <c r="P3" s="36" t="s">
        <v>36</v>
      </c>
      <c r="Q3" s="34" t="s">
        <v>40</v>
      </c>
      <c r="R3" s="34" t="s">
        <v>25</v>
      </c>
      <c r="S3" s="34" t="s">
        <v>22</v>
      </c>
    </row>
    <row r="4" spans="1:20" ht="26.1" customHeight="1" x14ac:dyDescent="0.2">
      <c r="A4" s="2">
        <v>26</v>
      </c>
      <c r="B4" s="2"/>
      <c r="C4" s="2" ph="1"/>
      <c r="D4" s="2"/>
      <c r="E4" s="3"/>
      <c r="F4" s="19">
        <f ca="1">DATEDIF(E4,TODAY(),"Y")</f>
        <v>118</v>
      </c>
      <c r="G4" s="2"/>
      <c r="H4" s="27"/>
      <c r="I4" s="2"/>
      <c r="J4" s="2"/>
      <c r="K4" s="2"/>
      <c r="L4" s="9"/>
      <c r="M4" s="3"/>
      <c r="N4" s="2" t="s">
        <v>37</v>
      </c>
      <c r="O4" s="2"/>
      <c r="P4" s="21">
        <f>VLOOKUP(N4,関数設定用!$A$2:$B$9,2,FALSE)</f>
        <v>0</v>
      </c>
      <c r="Q4" s="11"/>
      <c r="R4" s="7"/>
      <c r="S4" s="2"/>
    </row>
    <row r="5" spans="1:20" ht="26.1" customHeight="1" x14ac:dyDescent="0.2">
      <c r="A5" s="2">
        <v>27</v>
      </c>
      <c r="B5" s="2"/>
      <c r="C5" s="2" ph="1"/>
      <c r="D5" s="2"/>
      <c r="E5" s="3"/>
      <c r="F5" s="19">
        <f t="shared" ref="F5:F28" ca="1" si="0">DATEDIF(E5,TODAY(),"Y")</f>
        <v>118</v>
      </c>
      <c r="G5" s="2"/>
      <c r="H5" s="27"/>
      <c r="I5" s="2"/>
      <c r="J5" s="7"/>
      <c r="K5" s="5"/>
      <c r="L5" s="2"/>
      <c r="M5" s="3"/>
      <c r="N5" s="2" t="s">
        <v>37</v>
      </c>
      <c r="O5" s="6"/>
      <c r="P5" s="21">
        <f>VLOOKUP(N5,関数設定用!$A$2:$B$9,2,FALSE)</f>
        <v>0</v>
      </c>
      <c r="Q5" s="11"/>
      <c r="R5" s="2"/>
      <c r="S5" s="2"/>
    </row>
    <row r="6" spans="1:20" ht="26.1" customHeight="1" x14ac:dyDescent="0.2">
      <c r="A6" s="2">
        <v>28</v>
      </c>
      <c r="B6" s="2"/>
      <c r="C6" s="2" ph="1"/>
      <c r="D6" s="2"/>
      <c r="E6" s="3"/>
      <c r="F6" s="19">
        <f t="shared" ca="1" si="0"/>
        <v>118</v>
      </c>
      <c r="G6" s="2"/>
      <c r="H6" s="27"/>
      <c r="I6" s="2"/>
      <c r="J6" s="7"/>
      <c r="K6" s="7"/>
      <c r="L6" s="2"/>
      <c r="M6" s="3"/>
      <c r="N6" s="2" t="s">
        <v>37</v>
      </c>
      <c r="O6" s="6"/>
      <c r="P6" s="21">
        <f>VLOOKUP(N6,関数設定用!$A$2:$B$9,2,FALSE)</f>
        <v>0</v>
      </c>
      <c r="Q6" s="11"/>
      <c r="R6" s="2"/>
      <c r="S6" s="2"/>
    </row>
    <row r="7" spans="1:20" ht="26.1" customHeight="1" x14ac:dyDescent="0.2">
      <c r="A7" s="2">
        <v>29</v>
      </c>
      <c r="B7" s="2"/>
      <c r="C7" s="2" ph="1"/>
      <c r="D7" s="2"/>
      <c r="E7" s="3"/>
      <c r="F7" s="19">
        <f t="shared" ca="1" si="0"/>
        <v>118</v>
      </c>
      <c r="G7" s="2"/>
      <c r="H7" s="27"/>
      <c r="I7" s="2"/>
      <c r="J7" s="7"/>
      <c r="K7" s="7"/>
      <c r="L7" s="9"/>
      <c r="M7" s="3"/>
      <c r="N7" s="2" t="s">
        <v>37</v>
      </c>
      <c r="O7" s="2"/>
      <c r="P7" s="21">
        <f>VLOOKUP(N7,関数設定用!$A$2:$B$9,2,FALSE)</f>
        <v>0</v>
      </c>
      <c r="Q7" s="11"/>
      <c r="R7" s="2"/>
      <c r="S7" s="2"/>
    </row>
    <row r="8" spans="1:20" ht="26.1" customHeight="1" x14ac:dyDescent="0.2">
      <c r="A8" s="2">
        <v>30</v>
      </c>
      <c r="B8" s="2"/>
      <c r="C8" s="9" ph="1"/>
      <c r="D8" s="9"/>
      <c r="E8" s="3"/>
      <c r="F8" s="19">
        <f t="shared" ca="1" si="0"/>
        <v>118</v>
      </c>
      <c r="G8" s="9"/>
      <c r="H8" s="28"/>
      <c r="I8" s="9"/>
      <c r="J8" s="9"/>
      <c r="K8" s="9"/>
      <c r="L8" s="9"/>
      <c r="M8" s="3"/>
      <c r="N8" s="2" t="s">
        <v>37</v>
      </c>
      <c r="O8" s="2"/>
      <c r="P8" s="21">
        <f>VLOOKUP(N8,関数設定用!$A$2:$B$9,2,FALSE)</f>
        <v>0</v>
      </c>
      <c r="Q8" s="11"/>
      <c r="R8" s="7"/>
      <c r="S8" s="9"/>
    </row>
    <row r="9" spans="1:20" ht="26.1" customHeight="1" x14ac:dyDescent="0.2">
      <c r="A9" s="2">
        <v>31</v>
      </c>
      <c r="B9" s="9"/>
      <c r="C9" s="9" ph="1"/>
      <c r="D9" s="9"/>
      <c r="E9" s="3"/>
      <c r="F9" s="19">
        <f t="shared" ca="1" si="0"/>
        <v>118</v>
      </c>
      <c r="G9" s="9"/>
      <c r="H9" s="28"/>
      <c r="I9" s="9"/>
      <c r="J9" s="9"/>
      <c r="K9" s="9"/>
      <c r="L9" s="9"/>
      <c r="M9" s="3"/>
      <c r="N9" s="2" t="s">
        <v>37</v>
      </c>
      <c r="O9" s="2"/>
      <c r="P9" s="21">
        <f>VLOOKUP(N9,関数設定用!$A$2:$B$9,2,FALSE)</f>
        <v>0</v>
      </c>
      <c r="Q9" s="11"/>
      <c r="R9" s="7"/>
      <c r="S9" s="9"/>
      <c r="T9" s="16"/>
    </row>
    <row r="10" spans="1:20" ht="26.1" customHeight="1" x14ac:dyDescent="0.2">
      <c r="A10" s="2">
        <v>32</v>
      </c>
      <c r="B10" s="2"/>
      <c r="C10" s="2" ph="1"/>
      <c r="D10" s="2"/>
      <c r="E10" s="3"/>
      <c r="F10" s="17">
        <f t="shared" ca="1" si="0"/>
        <v>118</v>
      </c>
      <c r="G10" s="2"/>
      <c r="H10" s="27"/>
      <c r="I10" s="2"/>
      <c r="J10" s="2"/>
      <c r="K10" s="2"/>
      <c r="L10" s="2"/>
      <c r="M10" s="3"/>
      <c r="N10" s="2" t="s">
        <v>37</v>
      </c>
      <c r="O10" s="2"/>
      <c r="P10" s="21">
        <f>VLOOKUP(N10,関数設定用!$A$2:$B$9,2,FALSE)</f>
        <v>0</v>
      </c>
      <c r="Q10" s="11"/>
      <c r="R10" s="1"/>
      <c r="S10" s="2"/>
    </row>
    <row r="11" spans="1:20" ht="26.1" customHeight="1" x14ac:dyDescent="0.2">
      <c r="A11" s="2">
        <v>33</v>
      </c>
      <c r="B11" s="2"/>
      <c r="C11" s="2" ph="1"/>
      <c r="D11" s="2"/>
      <c r="E11" s="3"/>
      <c r="F11" s="19">
        <f t="shared" ca="1" si="0"/>
        <v>118</v>
      </c>
      <c r="G11" s="2"/>
      <c r="H11" s="27"/>
      <c r="I11" s="2"/>
      <c r="J11" s="4"/>
      <c r="K11" s="5"/>
      <c r="L11" s="2"/>
      <c r="M11" s="3"/>
      <c r="N11" s="2" t="s">
        <v>37</v>
      </c>
      <c r="O11" s="6"/>
      <c r="P11" s="21">
        <f>VLOOKUP(N11,関数設定用!$A$2:$B$9,2,FALSE)</f>
        <v>0</v>
      </c>
      <c r="Q11" s="11"/>
      <c r="R11" s="2"/>
      <c r="S11" s="2"/>
    </row>
    <row r="12" spans="1:20" ht="26.1" customHeight="1" x14ac:dyDescent="0.2">
      <c r="A12" s="2">
        <v>34</v>
      </c>
      <c r="B12" s="2"/>
      <c r="C12" s="2" ph="1"/>
      <c r="D12" s="2"/>
      <c r="E12" s="3"/>
      <c r="F12" s="19">
        <f t="shared" ca="1" si="0"/>
        <v>118</v>
      </c>
      <c r="G12" s="2"/>
      <c r="H12" s="27"/>
      <c r="I12" s="2"/>
      <c r="J12" s="2"/>
      <c r="K12" s="2"/>
      <c r="L12" s="9"/>
      <c r="M12" s="3"/>
      <c r="N12" s="2" t="s">
        <v>37</v>
      </c>
      <c r="O12" s="2"/>
      <c r="P12" s="21">
        <f>VLOOKUP(N12,関数設定用!$A$2:$B$9,2,FALSE)</f>
        <v>0</v>
      </c>
      <c r="Q12" s="11"/>
      <c r="R12" s="7"/>
      <c r="S12" s="2"/>
    </row>
    <row r="13" spans="1:20" ht="26.1" customHeight="1" x14ac:dyDescent="0.2">
      <c r="A13" s="2">
        <v>35</v>
      </c>
      <c r="B13" s="2"/>
      <c r="C13" s="2" ph="1"/>
      <c r="D13" s="2"/>
      <c r="E13" s="3"/>
      <c r="F13" s="19">
        <f t="shared" ca="1" si="0"/>
        <v>118</v>
      </c>
      <c r="G13" s="2"/>
      <c r="H13" s="27"/>
      <c r="I13" s="2"/>
      <c r="J13" s="2"/>
      <c r="K13" s="2"/>
      <c r="L13" s="9"/>
      <c r="M13" s="3"/>
      <c r="N13" s="2" t="s">
        <v>37</v>
      </c>
      <c r="O13" s="6"/>
      <c r="P13" s="21">
        <f>VLOOKUP(N13,関数設定用!$A$2:$B$9,2,FALSE)</f>
        <v>0</v>
      </c>
      <c r="Q13" s="11"/>
      <c r="R13" s="7"/>
      <c r="S13" s="2"/>
    </row>
    <row r="14" spans="1:20" ht="26.1" customHeight="1" x14ac:dyDescent="0.2">
      <c r="A14" s="2">
        <v>36</v>
      </c>
      <c r="B14" s="9"/>
      <c r="C14" s="2" ph="1"/>
      <c r="D14" s="2"/>
      <c r="E14" s="3"/>
      <c r="F14" s="19">
        <f t="shared" ca="1" si="0"/>
        <v>118</v>
      </c>
      <c r="G14" s="2"/>
      <c r="H14" s="27"/>
      <c r="I14" s="2"/>
      <c r="J14" s="2"/>
      <c r="K14" s="2"/>
      <c r="L14" s="9"/>
      <c r="M14" s="3"/>
      <c r="N14" s="2" t="s">
        <v>37</v>
      </c>
      <c r="O14" s="2"/>
      <c r="P14" s="21">
        <f>VLOOKUP(N14,関数設定用!$A$2:$B$9,2,FALSE)</f>
        <v>0</v>
      </c>
      <c r="Q14" s="11"/>
      <c r="R14" s="7"/>
      <c r="S14" s="2"/>
    </row>
    <row r="15" spans="1:20" ht="26.1" customHeight="1" x14ac:dyDescent="0.2">
      <c r="A15" s="2">
        <v>37</v>
      </c>
      <c r="B15" s="2"/>
      <c r="C15" s="2" ph="1"/>
      <c r="D15" s="2"/>
      <c r="E15" s="3"/>
      <c r="F15" s="19">
        <f t="shared" ca="1" si="0"/>
        <v>118</v>
      </c>
      <c r="G15" s="2"/>
      <c r="H15" s="27"/>
      <c r="I15" s="2"/>
      <c r="J15" s="7"/>
      <c r="K15" s="5"/>
      <c r="L15" s="2"/>
      <c r="M15" s="3"/>
      <c r="N15" s="2" t="s">
        <v>37</v>
      </c>
      <c r="O15" s="6"/>
      <c r="P15" s="21">
        <f>VLOOKUP(N15,関数設定用!$A$2:$B$9,2,FALSE)</f>
        <v>0</v>
      </c>
      <c r="Q15" s="11"/>
      <c r="R15" s="2"/>
      <c r="S15" s="2"/>
    </row>
    <row r="16" spans="1:20" ht="26.1" customHeight="1" x14ac:dyDescent="0.2">
      <c r="A16" s="2">
        <v>38</v>
      </c>
      <c r="B16" s="2"/>
      <c r="C16" s="2" ph="1"/>
      <c r="D16" s="2"/>
      <c r="E16" s="3"/>
      <c r="F16" s="19">
        <f t="shared" ca="1" si="0"/>
        <v>118</v>
      </c>
      <c r="G16" s="2"/>
      <c r="H16" s="27"/>
      <c r="I16" s="2"/>
      <c r="J16" s="4"/>
      <c r="K16" s="5"/>
      <c r="L16" s="2"/>
      <c r="M16" s="3"/>
      <c r="N16" s="2" t="s">
        <v>37</v>
      </c>
      <c r="O16" s="6"/>
      <c r="P16" s="21">
        <f>VLOOKUP(N16,関数設定用!$A$2:$B$9,2,FALSE)</f>
        <v>0</v>
      </c>
      <c r="Q16" s="11"/>
      <c r="R16" s="2"/>
      <c r="S16" s="2"/>
    </row>
    <row r="17" spans="1:20" ht="26.1" customHeight="1" x14ac:dyDescent="0.2">
      <c r="A17" s="2">
        <v>39</v>
      </c>
      <c r="B17" s="2"/>
      <c r="C17" s="2" ph="1"/>
      <c r="D17" s="2"/>
      <c r="E17" s="3"/>
      <c r="F17" s="19">
        <f t="shared" ca="1" si="0"/>
        <v>118</v>
      </c>
      <c r="G17" s="2"/>
      <c r="H17" s="27"/>
      <c r="I17" s="2"/>
      <c r="J17" s="4"/>
      <c r="K17" s="5"/>
      <c r="L17" s="2"/>
      <c r="M17" s="3"/>
      <c r="N17" s="2" t="s">
        <v>37</v>
      </c>
      <c r="O17" s="6"/>
      <c r="P17" s="21">
        <f>VLOOKUP(N17,関数設定用!$A$2:$B$9,2,FALSE)</f>
        <v>0</v>
      </c>
      <c r="Q17" s="11"/>
      <c r="R17" s="2"/>
      <c r="S17" s="2"/>
    </row>
    <row r="18" spans="1:20" ht="26.1" customHeight="1" x14ac:dyDescent="0.2">
      <c r="A18" s="2">
        <v>40</v>
      </c>
      <c r="B18" s="2"/>
      <c r="C18" s="2" ph="1"/>
      <c r="D18" s="2"/>
      <c r="E18" s="3"/>
      <c r="F18" s="19">
        <f t="shared" ca="1" si="0"/>
        <v>118</v>
      </c>
      <c r="G18" s="2"/>
      <c r="H18" s="27"/>
      <c r="I18" s="2"/>
      <c r="J18" s="7"/>
      <c r="K18" s="7"/>
      <c r="L18" s="2"/>
      <c r="M18" s="3"/>
      <c r="N18" s="2" t="s">
        <v>37</v>
      </c>
      <c r="O18" s="6"/>
      <c r="P18" s="21">
        <f>VLOOKUP(N18,関数設定用!$A$2:$B$9,2,FALSE)</f>
        <v>0</v>
      </c>
      <c r="Q18" s="11"/>
      <c r="R18" s="2"/>
      <c r="S18" s="2"/>
    </row>
    <row r="19" spans="1:20" ht="26.1" customHeight="1" x14ac:dyDescent="0.2">
      <c r="A19" s="2">
        <v>41</v>
      </c>
      <c r="B19" s="4"/>
      <c r="C19" s="4" ph="1"/>
      <c r="D19" s="4"/>
      <c r="E19" s="12"/>
      <c r="F19" s="19">
        <f t="shared" ca="1" si="0"/>
        <v>118</v>
      </c>
      <c r="G19" s="4"/>
      <c r="H19" s="27"/>
      <c r="I19" s="4"/>
      <c r="J19" s="4"/>
      <c r="K19" s="12"/>
      <c r="L19" s="4"/>
      <c r="M19" s="15"/>
      <c r="N19" s="2" t="s">
        <v>37</v>
      </c>
      <c r="O19" s="4"/>
      <c r="P19" s="21">
        <f>VLOOKUP(N19,関数設定用!$A$2:$B$9,2,FALSE)</f>
        <v>0</v>
      </c>
      <c r="Q19" s="11"/>
      <c r="R19" s="2"/>
      <c r="S19" s="4"/>
    </row>
    <row r="20" spans="1:20" ht="26.1" customHeight="1" x14ac:dyDescent="0.2">
      <c r="A20" s="2">
        <v>42</v>
      </c>
      <c r="B20" s="9"/>
      <c r="C20" s="2" ph="1"/>
      <c r="D20" s="2"/>
      <c r="E20" s="3"/>
      <c r="F20" s="19">
        <f t="shared" ca="1" si="0"/>
        <v>118</v>
      </c>
      <c r="G20" s="2"/>
      <c r="H20" s="27"/>
      <c r="I20" s="2"/>
      <c r="J20" s="2"/>
      <c r="K20" s="2"/>
      <c r="L20" s="9"/>
      <c r="M20" s="3"/>
      <c r="N20" s="2" t="s">
        <v>37</v>
      </c>
      <c r="O20" s="2"/>
      <c r="P20" s="21">
        <f>VLOOKUP(N20,関数設定用!$A$2:$B$9,2,FALSE)</f>
        <v>0</v>
      </c>
      <c r="Q20" s="11"/>
      <c r="R20" s="7"/>
      <c r="S20" s="2"/>
    </row>
    <row r="21" spans="1:20" ht="26.1" customHeight="1" x14ac:dyDescent="0.2">
      <c r="A21" s="2">
        <v>43</v>
      </c>
      <c r="B21" s="2"/>
      <c r="C21" s="2" ph="1"/>
      <c r="D21" s="2"/>
      <c r="E21" s="3"/>
      <c r="F21" s="17">
        <f t="shared" ca="1" si="0"/>
        <v>118</v>
      </c>
      <c r="G21" s="2"/>
      <c r="H21" s="27"/>
      <c r="I21" s="2"/>
      <c r="J21" s="2"/>
      <c r="K21" s="2"/>
      <c r="L21" s="2"/>
      <c r="M21" s="3"/>
      <c r="N21" s="2" t="s">
        <v>37</v>
      </c>
      <c r="O21" s="2"/>
      <c r="P21" s="21">
        <f>VLOOKUP(N21,関数設定用!$A$2:$B$9,2,FALSE)</f>
        <v>0</v>
      </c>
      <c r="Q21" s="11"/>
      <c r="R21" s="1"/>
      <c r="S21" s="2"/>
    </row>
    <row r="22" spans="1:20" ht="26.1" customHeight="1" x14ac:dyDescent="0.2">
      <c r="A22" s="2">
        <v>44</v>
      </c>
      <c r="B22" s="2"/>
      <c r="C22" s="2" ph="1"/>
      <c r="D22" s="2"/>
      <c r="E22" s="3"/>
      <c r="F22" s="19">
        <f t="shared" ca="1" si="0"/>
        <v>118</v>
      </c>
      <c r="G22" s="2"/>
      <c r="H22" s="27"/>
      <c r="I22" s="2"/>
      <c r="J22" s="7"/>
      <c r="K22" s="5"/>
      <c r="L22" s="2"/>
      <c r="M22" s="3"/>
      <c r="N22" s="2" t="s">
        <v>37</v>
      </c>
      <c r="O22" s="6"/>
      <c r="P22" s="21">
        <f>VLOOKUP(N22,関数設定用!$A$2:$B$9,2,FALSE)</f>
        <v>0</v>
      </c>
      <c r="Q22" s="11"/>
      <c r="R22" s="2"/>
      <c r="S22" s="2"/>
      <c r="T22" s="16"/>
    </row>
    <row r="23" spans="1:20" ht="26.1" customHeight="1" x14ac:dyDescent="0.2">
      <c r="A23" s="2">
        <v>45</v>
      </c>
      <c r="B23" s="9"/>
      <c r="C23" s="2" ph="1"/>
      <c r="D23" s="10"/>
      <c r="E23" s="3"/>
      <c r="F23" s="19">
        <f t="shared" ca="1" si="0"/>
        <v>118</v>
      </c>
      <c r="G23" s="2"/>
      <c r="H23" s="27"/>
      <c r="I23" s="2"/>
      <c r="J23" s="2"/>
      <c r="K23" s="2"/>
      <c r="L23" s="9"/>
      <c r="M23" s="3"/>
      <c r="N23" s="2" t="s">
        <v>37</v>
      </c>
      <c r="O23" s="2"/>
      <c r="P23" s="21">
        <f>VLOOKUP(N23,関数設定用!$A$2:$B$9,2,FALSE)</f>
        <v>0</v>
      </c>
      <c r="Q23" s="11"/>
      <c r="R23" s="7"/>
      <c r="S23" s="2"/>
    </row>
    <row r="24" spans="1:20" ht="26.1" customHeight="1" x14ac:dyDescent="0.2">
      <c r="A24" s="2">
        <v>46</v>
      </c>
      <c r="B24" s="9"/>
      <c r="C24" s="2" ph="1"/>
      <c r="D24" s="2"/>
      <c r="E24" s="3"/>
      <c r="F24" s="19">
        <f t="shared" ca="1" si="0"/>
        <v>118</v>
      </c>
      <c r="G24" s="2"/>
      <c r="H24" s="27"/>
      <c r="I24" s="2"/>
      <c r="J24" s="2"/>
      <c r="K24" s="2"/>
      <c r="L24" s="9"/>
      <c r="M24" s="3"/>
      <c r="N24" s="2" t="s">
        <v>37</v>
      </c>
      <c r="O24" s="2"/>
      <c r="P24" s="21">
        <f>VLOOKUP(N24,関数設定用!$A$2:$B$9,2,FALSE)</f>
        <v>0</v>
      </c>
      <c r="Q24" s="11"/>
      <c r="R24" s="7"/>
      <c r="S24" s="2"/>
    </row>
    <row r="25" spans="1:20" ht="26.1" customHeight="1" x14ac:dyDescent="0.2">
      <c r="A25" s="2">
        <v>47</v>
      </c>
      <c r="B25" s="2"/>
      <c r="C25" s="2" ph="1"/>
      <c r="D25" s="2"/>
      <c r="E25" s="3"/>
      <c r="F25" s="19">
        <f t="shared" ca="1" si="0"/>
        <v>118</v>
      </c>
      <c r="G25" s="2"/>
      <c r="H25" s="27"/>
      <c r="I25" s="2"/>
      <c r="J25" s="7"/>
      <c r="K25" s="5"/>
      <c r="L25" s="2"/>
      <c r="M25" s="3"/>
      <c r="N25" s="2" t="s">
        <v>37</v>
      </c>
      <c r="O25" s="6"/>
      <c r="P25" s="21">
        <f>VLOOKUP(N25,関数設定用!$A$2:$B$9,2,FALSE)</f>
        <v>0</v>
      </c>
      <c r="Q25" s="11"/>
      <c r="R25" s="2"/>
      <c r="S25" s="2"/>
    </row>
    <row r="26" spans="1:20" ht="26.1" customHeight="1" x14ac:dyDescent="0.2">
      <c r="A26" s="2">
        <v>48</v>
      </c>
      <c r="B26" s="2"/>
      <c r="C26" s="2" ph="1"/>
      <c r="D26" s="2"/>
      <c r="E26" s="3"/>
      <c r="F26" s="19">
        <f t="shared" ca="1" si="0"/>
        <v>118</v>
      </c>
      <c r="G26" s="2"/>
      <c r="H26" s="27"/>
      <c r="I26" s="2"/>
      <c r="J26" s="4"/>
      <c r="K26" s="5"/>
      <c r="L26" s="2"/>
      <c r="M26" s="3"/>
      <c r="N26" s="2" t="s">
        <v>37</v>
      </c>
      <c r="O26" s="6"/>
      <c r="P26" s="21">
        <f>VLOOKUP(N26,関数設定用!$A$2:$B$9,2,FALSE)</f>
        <v>0</v>
      </c>
      <c r="Q26" s="11"/>
      <c r="R26" s="2"/>
      <c r="S26" s="2"/>
    </row>
    <row r="27" spans="1:20" ht="26.1" customHeight="1" x14ac:dyDescent="0.2">
      <c r="A27" s="2">
        <v>49</v>
      </c>
      <c r="B27" s="2"/>
      <c r="C27" s="2" ph="1"/>
      <c r="D27" s="2"/>
      <c r="E27" s="3"/>
      <c r="F27" s="19">
        <f t="shared" ca="1" si="0"/>
        <v>118</v>
      </c>
      <c r="G27" s="2"/>
      <c r="H27" s="27"/>
      <c r="I27" s="2"/>
      <c r="J27" s="7"/>
      <c r="K27" s="5"/>
      <c r="L27" s="2"/>
      <c r="M27" s="3"/>
      <c r="N27" s="2" t="s">
        <v>37</v>
      </c>
      <c r="O27" s="6"/>
      <c r="P27" s="21">
        <f>VLOOKUP(N27,関数設定用!$A$2:$B$9,2,FALSE)</f>
        <v>0</v>
      </c>
      <c r="Q27" s="11"/>
      <c r="R27" s="2"/>
      <c r="S27" s="2"/>
    </row>
    <row r="28" spans="1:20" ht="26.1" customHeight="1" x14ac:dyDescent="0.2">
      <c r="A28" s="2">
        <v>50</v>
      </c>
      <c r="B28" s="2"/>
      <c r="C28" s="2" ph="1"/>
      <c r="D28" s="2"/>
      <c r="E28" s="3"/>
      <c r="F28" s="19">
        <f t="shared" ca="1" si="0"/>
        <v>118</v>
      </c>
      <c r="G28" s="2"/>
      <c r="H28" s="27"/>
      <c r="I28" s="2"/>
      <c r="J28" s="4"/>
      <c r="K28" s="5"/>
      <c r="L28" s="2"/>
      <c r="M28" s="3"/>
      <c r="N28" s="2" t="s">
        <v>37</v>
      </c>
      <c r="O28" s="6"/>
      <c r="P28" s="21">
        <f>VLOOKUP(N28,関数設定用!$A$2:$B$9,2,FALSE)</f>
        <v>0</v>
      </c>
      <c r="Q28" s="7"/>
      <c r="R28" s="2"/>
      <c r="S28" s="2"/>
    </row>
    <row r="29" spans="1:20" ht="26.1" customHeight="1" x14ac:dyDescent="0.2">
      <c r="O29" s="20" t="s">
        <v>63</v>
      </c>
      <c r="P29" s="22">
        <f>SUM(P4:P28)</f>
        <v>0</v>
      </c>
    </row>
    <row r="30" spans="1:20" ht="26.1" customHeight="1" x14ac:dyDescent="0.2"/>
    <row r="31" spans="1:20" ht="20.399999999999999" x14ac:dyDescent="0.2"/>
    <row r="32" spans="1:20" ht="20.399999999999999" x14ac:dyDescent="0.2"/>
  </sheetData>
  <autoFilter ref="A3:R28" xr:uid="{00000000-0009-0000-0000-000001000000}">
    <sortState ref="A2:V748">
      <sortCondition ref="C1:C748"/>
    </sortState>
  </autoFilter>
  <mergeCells count="2">
    <mergeCell ref="J1:M1"/>
    <mergeCell ref="Q1:R1"/>
  </mergeCells>
  <phoneticPr fontId="2"/>
  <pageMargins left="0" right="0" top="0" bottom="0" header="0.51181102362204722" footer="0.51181102362204722"/>
  <pageSetup paperSize="9" scale="73" fitToHeight="0" orientation="landscape" verticalDpi="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関数設定用!$A$20:$A$24</xm:f>
          </x14:formula1>
          <xm:sqref>Q4:Q28</xm:sqref>
        </x14:dataValidation>
        <x14:dataValidation type="list" allowBlank="1" showInputMessage="1" showErrorMessage="1" xr:uid="{00000000-0002-0000-0100-000001000000}">
          <x14:formula1>
            <xm:f>関数設定用!$A$11:$A$18</xm:f>
          </x14:formula1>
          <xm:sqref>N4:N28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T32"/>
  <sheetViews>
    <sheetView zoomScale="93" zoomScaleNormal="93" workbookViewId="0">
      <pane xSplit="3" ySplit="3" topLeftCell="D6" activePane="bottomRight" state="frozen"/>
      <selection activeCell="Q1" sqref="Q1:R1"/>
      <selection pane="topRight" activeCell="Q1" sqref="Q1:R1"/>
      <selection pane="bottomLeft" activeCell="Q1" sqref="Q1:R1"/>
      <selection pane="bottomRight" activeCell="A2" sqref="A2"/>
    </sheetView>
  </sheetViews>
  <sheetFormatPr defaultColWidth="9" defaultRowHeight="13.2" x14ac:dyDescent="0.2"/>
  <cols>
    <col min="1" max="1" width="6.44140625" style="8" customWidth="1"/>
    <col min="2" max="2" width="9.44140625" style="8" bestFit="1" customWidth="1"/>
    <col min="3" max="3" width="11.44140625" style="8" bestFit="1" customWidth="1" phonetic="1"/>
    <col min="4" max="4" width="3.88671875" style="8" bestFit="1" customWidth="1"/>
    <col min="5" max="5" width="10.109375" style="14" customWidth="1"/>
    <col min="6" max="6" width="8.21875" style="14" customWidth="1"/>
    <col min="7" max="7" width="9.109375" style="8" customWidth="1"/>
    <col min="8" max="8" width="32.6640625" style="8" customWidth="1"/>
    <col min="9" max="9" width="14.77734375" style="8" customWidth="1"/>
    <col min="10" max="10" width="9" style="8" customWidth="1"/>
    <col min="11" max="11" width="9.44140625" style="18" customWidth="1"/>
    <col min="12" max="12" width="6.6640625" style="8" customWidth="1"/>
    <col min="13" max="13" width="10.77734375" style="14" customWidth="1"/>
    <col min="14" max="14" width="8.21875" style="8" customWidth="1"/>
    <col min="15" max="15" width="11.77734375" style="8" customWidth="1"/>
    <col min="16" max="16" width="11.77734375" style="23" customWidth="1"/>
    <col min="17" max="17" width="12.6640625" style="8" customWidth="1"/>
    <col min="18" max="18" width="13.21875" style="8" customWidth="1"/>
    <col min="19" max="19" width="12.21875" style="8" bestFit="1" customWidth="1"/>
    <col min="20" max="16384" width="9" style="13"/>
  </cols>
  <sheetData>
    <row r="1" spans="1:20" ht="20.399999999999999" x14ac:dyDescent="0.2">
      <c r="A1" s="26" t="s">
        <v>95</v>
      </c>
      <c r="F1" s="13"/>
      <c r="G1" s="29" t="s">
        <v>70</v>
      </c>
      <c r="H1" s="30"/>
      <c r="I1" s="31" t="s">
        <v>65</v>
      </c>
      <c r="J1" s="53">
        <f>'会員登録名簿（1）'!J1:M1</f>
        <v>0</v>
      </c>
      <c r="K1" s="53"/>
      <c r="L1" s="53"/>
      <c r="M1" s="53"/>
      <c r="N1" s="30"/>
      <c r="O1" s="25"/>
      <c r="P1" s="33" t="s">
        <v>68</v>
      </c>
      <c r="Q1" s="54">
        <f>'会員登録名簿（1）'!Q1:R1</f>
        <v>0</v>
      </c>
      <c r="R1" s="54"/>
      <c r="T1" s="8"/>
    </row>
    <row r="2" spans="1:20" ht="20.399999999999999" x14ac:dyDescent="0.2"/>
    <row r="3" spans="1:20" ht="26.1" customHeight="1" x14ac:dyDescent="0.2">
      <c r="A3" s="27" t="s">
        <v>4</v>
      </c>
      <c r="B3" s="34" t="s">
        <v>94</v>
      </c>
      <c r="C3" s="34" t="s" ph="1">
        <v>13</v>
      </c>
      <c r="D3" s="34" t="s">
        <v>14</v>
      </c>
      <c r="E3" s="35" t="s">
        <v>0</v>
      </c>
      <c r="F3" s="35" t="s">
        <v>15</v>
      </c>
      <c r="G3" s="34" t="s">
        <v>16</v>
      </c>
      <c r="H3" s="34" t="s">
        <v>17</v>
      </c>
      <c r="I3" s="34" t="s">
        <v>18</v>
      </c>
      <c r="J3" s="34" t="s">
        <v>1</v>
      </c>
      <c r="K3" s="35" t="s">
        <v>5</v>
      </c>
      <c r="L3" s="27" t="s">
        <v>19</v>
      </c>
      <c r="M3" s="35" t="s">
        <v>20</v>
      </c>
      <c r="N3" s="34" t="s">
        <v>3</v>
      </c>
      <c r="O3" s="34" t="s">
        <v>21</v>
      </c>
      <c r="P3" s="36" t="s">
        <v>36</v>
      </c>
      <c r="Q3" s="34" t="s">
        <v>40</v>
      </c>
      <c r="R3" s="34" t="s">
        <v>25</v>
      </c>
      <c r="S3" s="34" t="s">
        <v>22</v>
      </c>
    </row>
    <row r="4" spans="1:20" ht="26.1" customHeight="1" x14ac:dyDescent="0.2">
      <c r="A4" s="2">
        <v>51</v>
      </c>
      <c r="B4" s="2"/>
      <c r="C4" s="2" ph="1"/>
      <c r="D4" s="2"/>
      <c r="E4" s="3"/>
      <c r="F4" s="19">
        <f ca="1">DATEDIF(E4,TODAY(),"Y")</f>
        <v>118</v>
      </c>
      <c r="G4" s="2"/>
      <c r="H4" s="27"/>
      <c r="I4" s="2"/>
      <c r="J4" s="2"/>
      <c r="K4" s="2"/>
      <c r="L4" s="9"/>
      <c r="M4" s="3"/>
      <c r="N4" s="2" t="s">
        <v>37</v>
      </c>
      <c r="O4" s="2"/>
      <c r="P4" s="21">
        <f>VLOOKUP(N4,関数設定用!$A$2:$B$9,2,FALSE)</f>
        <v>0</v>
      </c>
      <c r="Q4" s="11"/>
      <c r="R4" s="7"/>
      <c r="S4" s="2"/>
    </row>
    <row r="5" spans="1:20" ht="26.1" customHeight="1" x14ac:dyDescent="0.2">
      <c r="A5" s="2">
        <v>52</v>
      </c>
      <c r="B5" s="2"/>
      <c r="C5" s="2" ph="1"/>
      <c r="D5" s="2"/>
      <c r="E5" s="3"/>
      <c r="F5" s="19">
        <f t="shared" ref="F5:F28" ca="1" si="0">DATEDIF(E5,TODAY(),"Y")</f>
        <v>118</v>
      </c>
      <c r="G5" s="2"/>
      <c r="H5" s="27"/>
      <c r="I5" s="2"/>
      <c r="J5" s="7"/>
      <c r="K5" s="5"/>
      <c r="L5" s="2"/>
      <c r="M5" s="3"/>
      <c r="N5" s="2" t="s">
        <v>37</v>
      </c>
      <c r="O5" s="6"/>
      <c r="P5" s="21">
        <f>VLOOKUP(N5,関数設定用!$A$2:$B$9,2,FALSE)</f>
        <v>0</v>
      </c>
      <c r="Q5" s="11"/>
      <c r="R5" s="2"/>
      <c r="S5" s="2"/>
    </row>
    <row r="6" spans="1:20" ht="26.1" customHeight="1" x14ac:dyDescent="0.2">
      <c r="A6" s="2">
        <v>53</v>
      </c>
      <c r="B6" s="2"/>
      <c r="C6" s="2" ph="1"/>
      <c r="D6" s="2"/>
      <c r="E6" s="3"/>
      <c r="F6" s="19">
        <f t="shared" ca="1" si="0"/>
        <v>118</v>
      </c>
      <c r="G6" s="2"/>
      <c r="H6" s="27"/>
      <c r="I6" s="2"/>
      <c r="J6" s="7"/>
      <c r="K6" s="7"/>
      <c r="L6" s="2"/>
      <c r="M6" s="3"/>
      <c r="N6" s="2" t="s">
        <v>37</v>
      </c>
      <c r="O6" s="6"/>
      <c r="P6" s="21">
        <f>VLOOKUP(N6,関数設定用!$A$2:$B$9,2,FALSE)</f>
        <v>0</v>
      </c>
      <c r="Q6" s="11"/>
      <c r="R6" s="2"/>
      <c r="S6" s="2"/>
    </row>
    <row r="7" spans="1:20" ht="26.1" customHeight="1" x14ac:dyDescent="0.2">
      <c r="A7" s="2">
        <v>54</v>
      </c>
      <c r="B7" s="2"/>
      <c r="C7" s="2" ph="1"/>
      <c r="D7" s="2"/>
      <c r="E7" s="3"/>
      <c r="F7" s="19">
        <f t="shared" ca="1" si="0"/>
        <v>118</v>
      </c>
      <c r="G7" s="2"/>
      <c r="H7" s="27"/>
      <c r="I7" s="2"/>
      <c r="J7" s="7"/>
      <c r="K7" s="7"/>
      <c r="L7" s="9"/>
      <c r="M7" s="3"/>
      <c r="N7" s="2" t="s">
        <v>37</v>
      </c>
      <c r="O7" s="2"/>
      <c r="P7" s="21">
        <f>VLOOKUP(N7,関数設定用!$A$2:$B$9,2,FALSE)</f>
        <v>0</v>
      </c>
      <c r="Q7" s="11"/>
      <c r="R7" s="2"/>
      <c r="S7" s="2"/>
    </row>
    <row r="8" spans="1:20" ht="26.1" customHeight="1" x14ac:dyDescent="0.2">
      <c r="A8" s="2">
        <v>55</v>
      </c>
      <c r="B8" s="2"/>
      <c r="C8" s="9" ph="1"/>
      <c r="D8" s="9"/>
      <c r="E8" s="3"/>
      <c r="F8" s="19">
        <f t="shared" ca="1" si="0"/>
        <v>118</v>
      </c>
      <c r="G8" s="9"/>
      <c r="H8" s="28"/>
      <c r="I8" s="9"/>
      <c r="J8" s="9"/>
      <c r="K8" s="9"/>
      <c r="L8" s="9"/>
      <c r="M8" s="3"/>
      <c r="N8" s="2" t="s">
        <v>37</v>
      </c>
      <c r="O8" s="2"/>
      <c r="P8" s="21">
        <f>VLOOKUP(N8,関数設定用!$A$2:$B$9,2,FALSE)</f>
        <v>0</v>
      </c>
      <c r="Q8" s="11"/>
      <c r="R8" s="7"/>
      <c r="S8" s="9"/>
    </row>
    <row r="9" spans="1:20" ht="26.1" customHeight="1" x14ac:dyDescent="0.2">
      <c r="A9" s="2">
        <v>56</v>
      </c>
      <c r="B9" s="9"/>
      <c r="C9" s="9" ph="1"/>
      <c r="D9" s="9"/>
      <c r="E9" s="3"/>
      <c r="F9" s="19">
        <f t="shared" ca="1" si="0"/>
        <v>118</v>
      </c>
      <c r="G9" s="9"/>
      <c r="H9" s="28"/>
      <c r="I9" s="9"/>
      <c r="J9" s="9"/>
      <c r="K9" s="9"/>
      <c r="L9" s="9"/>
      <c r="M9" s="3"/>
      <c r="N9" s="2" t="s">
        <v>37</v>
      </c>
      <c r="O9" s="2"/>
      <c r="P9" s="21">
        <f>VLOOKUP(N9,関数設定用!$A$2:$B$9,2,FALSE)</f>
        <v>0</v>
      </c>
      <c r="Q9" s="11"/>
      <c r="R9" s="7"/>
      <c r="S9" s="9"/>
      <c r="T9" s="16"/>
    </row>
    <row r="10" spans="1:20" ht="26.1" customHeight="1" x14ac:dyDescent="0.2">
      <c r="A10" s="2">
        <v>57</v>
      </c>
      <c r="B10" s="2"/>
      <c r="C10" s="2" ph="1"/>
      <c r="D10" s="2"/>
      <c r="E10" s="3"/>
      <c r="F10" s="17">
        <f t="shared" ca="1" si="0"/>
        <v>118</v>
      </c>
      <c r="G10" s="2"/>
      <c r="H10" s="27"/>
      <c r="I10" s="2"/>
      <c r="J10" s="2"/>
      <c r="K10" s="2"/>
      <c r="L10" s="2"/>
      <c r="M10" s="3"/>
      <c r="N10" s="2" t="s">
        <v>37</v>
      </c>
      <c r="O10" s="2"/>
      <c r="P10" s="21">
        <f>VLOOKUP(N10,関数設定用!$A$2:$B$9,2,FALSE)</f>
        <v>0</v>
      </c>
      <c r="Q10" s="11"/>
      <c r="R10" s="1"/>
      <c r="S10" s="2"/>
    </row>
    <row r="11" spans="1:20" ht="26.1" customHeight="1" x14ac:dyDescent="0.2">
      <c r="A11" s="2">
        <v>58</v>
      </c>
      <c r="B11" s="2"/>
      <c r="C11" s="2" ph="1"/>
      <c r="D11" s="2"/>
      <c r="E11" s="3"/>
      <c r="F11" s="19">
        <f t="shared" ca="1" si="0"/>
        <v>118</v>
      </c>
      <c r="G11" s="2"/>
      <c r="H11" s="27"/>
      <c r="I11" s="2"/>
      <c r="J11" s="4"/>
      <c r="K11" s="5"/>
      <c r="L11" s="2"/>
      <c r="M11" s="3"/>
      <c r="N11" s="2" t="s">
        <v>37</v>
      </c>
      <c r="O11" s="6"/>
      <c r="P11" s="21">
        <f>VLOOKUP(N11,関数設定用!$A$2:$B$9,2,FALSE)</f>
        <v>0</v>
      </c>
      <c r="Q11" s="11"/>
      <c r="R11" s="2"/>
      <c r="S11" s="2"/>
    </row>
    <row r="12" spans="1:20" ht="26.1" customHeight="1" x14ac:dyDescent="0.2">
      <c r="A12" s="2">
        <v>59</v>
      </c>
      <c r="B12" s="2"/>
      <c r="C12" s="2" ph="1"/>
      <c r="D12" s="2"/>
      <c r="E12" s="3"/>
      <c r="F12" s="19">
        <f t="shared" ca="1" si="0"/>
        <v>118</v>
      </c>
      <c r="G12" s="2"/>
      <c r="H12" s="27"/>
      <c r="I12" s="2"/>
      <c r="J12" s="2"/>
      <c r="K12" s="2"/>
      <c r="L12" s="9"/>
      <c r="M12" s="3"/>
      <c r="N12" s="2" t="s">
        <v>37</v>
      </c>
      <c r="O12" s="2"/>
      <c r="P12" s="21">
        <f>VLOOKUP(N12,関数設定用!$A$2:$B$9,2,FALSE)</f>
        <v>0</v>
      </c>
      <c r="Q12" s="11"/>
      <c r="R12" s="7"/>
      <c r="S12" s="2"/>
    </row>
    <row r="13" spans="1:20" ht="26.1" customHeight="1" x14ac:dyDescent="0.2">
      <c r="A13" s="2">
        <v>60</v>
      </c>
      <c r="B13" s="2"/>
      <c r="C13" s="2" ph="1"/>
      <c r="D13" s="2"/>
      <c r="E13" s="3"/>
      <c r="F13" s="19">
        <f t="shared" ca="1" si="0"/>
        <v>118</v>
      </c>
      <c r="G13" s="2"/>
      <c r="H13" s="27"/>
      <c r="I13" s="2"/>
      <c r="J13" s="2"/>
      <c r="K13" s="2"/>
      <c r="L13" s="9"/>
      <c r="M13" s="3"/>
      <c r="N13" s="2" t="s">
        <v>37</v>
      </c>
      <c r="O13" s="6"/>
      <c r="P13" s="21">
        <f>VLOOKUP(N13,関数設定用!$A$2:$B$9,2,FALSE)</f>
        <v>0</v>
      </c>
      <c r="Q13" s="11"/>
      <c r="R13" s="7"/>
      <c r="S13" s="2"/>
    </row>
    <row r="14" spans="1:20" ht="26.1" customHeight="1" x14ac:dyDescent="0.2">
      <c r="A14" s="2">
        <v>61</v>
      </c>
      <c r="B14" s="9"/>
      <c r="C14" s="2" ph="1"/>
      <c r="D14" s="2"/>
      <c r="E14" s="3"/>
      <c r="F14" s="19">
        <f t="shared" ca="1" si="0"/>
        <v>118</v>
      </c>
      <c r="G14" s="2"/>
      <c r="H14" s="27"/>
      <c r="I14" s="2"/>
      <c r="J14" s="2"/>
      <c r="K14" s="2"/>
      <c r="L14" s="9"/>
      <c r="M14" s="3"/>
      <c r="N14" s="2" t="s">
        <v>37</v>
      </c>
      <c r="O14" s="2"/>
      <c r="P14" s="21">
        <f>VLOOKUP(N14,関数設定用!$A$2:$B$9,2,FALSE)</f>
        <v>0</v>
      </c>
      <c r="Q14" s="11"/>
      <c r="R14" s="7"/>
      <c r="S14" s="2"/>
    </row>
    <row r="15" spans="1:20" ht="26.1" customHeight="1" x14ac:dyDescent="0.2">
      <c r="A15" s="2">
        <v>62</v>
      </c>
      <c r="B15" s="2"/>
      <c r="C15" s="2" ph="1"/>
      <c r="D15" s="2"/>
      <c r="E15" s="3"/>
      <c r="F15" s="19">
        <f t="shared" ca="1" si="0"/>
        <v>118</v>
      </c>
      <c r="G15" s="2"/>
      <c r="H15" s="27"/>
      <c r="I15" s="2"/>
      <c r="J15" s="7"/>
      <c r="K15" s="5"/>
      <c r="L15" s="2"/>
      <c r="M15" s="3"/>
      <c r="N15" s="2" t="s">
        <v>37</v>
      </c>
      <c r="O15" s="6"/>
      <c r="P15" s="21">
        <f>VLOOKUP(N15,関数設定用!$A$2:$B$9,2,FALSE)</f>
        <v>0</v>
      </c>
      <c r="Q15" s="11"/>
      <c r="R15" s="2"/>
      <c r="S15" s="2"/>
    </row>
    <row r="16" spans="1:20" ht="26.1" customHeight="1" x14ac:dyDescent="0.2">
      <c r="A16" s="2">
        <v>63</v>
      </c>
      <c r="B16" s="2"/>
      <c r="C16" s="2" ph="1"/>
      <c r="D16" s="2"/>
      <c r="E16" s="3"/>
      <c r="F16" s="19">
        <f t="shared" ca="1" si="0"/>
        <v>118</v>
      </c>
      <c r="G16" s="2"/>
      <c r="H16" s="27"/>
      <c r="I16" s="2"/>
      <c r="J16" s="4"/>
      <c r="K16" s="5"/>
      <c r="L16" s="2"/>
      <c r="M16" s="3"/>
      <c r="N16" s="2" t="s">
        <v>37</v>
      </c>
      <c r="O16" s="6"/>
      <c r="P16" s="21">
        <f>VLOOKUP(N16,関数設定用!$A$2:$B$9,2,FALSE)</f>
        <v>0</v>
      </c>
      <c r="Q16" s="11"/>
      <c r="R16" s="2"/>
      <c r="S16" s="2"/>
    </row>
    <row r="17" spans="1:20" ht="26.1" customHeight="1" x14ac:dyDescent="0.2">
      <c r="A17" s="2">
        <v>64</v>
      </c>
      <c r="B17" s="2"/>
      <c r="C17" s="2" ph="1"/>
      <c r="D17" s="2"/>
      <c r="E17" s="3"/>
      <c r="F17" s="19">
        <f t="shared" ca="1" si="0"/>
        <v>118</v>
      </c>
      <c r="G17" s="2"/>
      <c r="H17" s="27"/>
      <c r="I17" s="2"/>
      <c r="J17" s="4"/>
      <c r="K17" s="5"/>
      <c r="L17" s="2"/>
      <c r="M17" s="3"/>
      <c r="N17" s="2" t="s">
        <v>37</v>
      </c>
      <c r="O17" s="6"/>
      <c r="P17" s="21">
        <f>VLOOKUP(N17,関数設定用!$A$2:$B$9,2,FALSE)</f>
        <v>0</v>
      </c>
      <c r="Q17" s="11"/>
      <c r="R17" s="2"/>
      <c r="S17" s="2"/>
    </row>
    <row r="18" spans="1:20" ht="26.1" customHeight="1" x14ac:dyDescent="0.2">
      <c r="A18" s="2">
        <v>65</v>
      </c>
      <c r="B18" s="2"/>
      <c r="C18" s="2" ph="1"/>
      <c r="D18" s="2"/>
      <c r="E18" s="3"/>
      <c r="F18" s="19">
        <f t="shared" ca="1" si="0"/>
        <v>118</v>
      </c>
      <c r="G18" s="2"/>
      <c r="H18" s="27"/>
      <c r="I18" s="2"/>
      <c r="J18" s="7"/>
      <c r="K18" s="7"/>
      <c r="L18" s="2"/>
      <c r="M18" s="3"/>
      <c r="N18" s="2" t="s">
        <v>37</v>
      </c>
      <c r="O18" s="6"/>
      <c r="P18" s="21">
        <f>VLOOKUP(N18,関数設定用!$A$2:$B$9,2,FALSE)</f>
        <v>0</v>
      </c>
      <c r="Q18" s="11"/>
      <c r="R18" s="2"/>
      <c r="S18" s="2"/>
    </row>
    <row r="19" spans="1:20" ht="26.1" customHeight="1" x14ac:dyDescent="0.2">
      <c r="A19" s="2">
        <v>66</v>
      </c>
      <c r="B19" s="4"/>
      <c r="C19" s="4" ph="1"/>
      <c r="D19" s="4"/>
      <c r="E19" s="12"/>
      <c r="F19" s="19">
        <f t="shared" ca="1" si="0"/>
        <v>118</v>
      </c>
      <c r="G19" s="4"/>
      <c r="H19" s="27"/>
      <c r="I19" s="4"/>
      <c r="J19" s="4"/>
      <c r="K19" s="12"/>
      <c r="L19" s="4"/>
      <c r="M19" s="15"/>
      <c r="N19" s="2" t="s">
        <v>37</v>
      </c>
      <c r="O19" s="4"/>
      <c r="P19" s="21">
        <f>VLOOKUP(N19,関数設定用!$A$2:$B$9,2,FALSE)</f>
        <v>0</v>
      </c>
      <c r="Q19" s="11"/>
      <c r="R19" s="2"/>
      <c r="S19" s="4"/>
    </row>
    <row r="20" spans="1:20" ht="26.1" customHeight="1" x14ac:dyDescent="0.2">
      <c r="A20" s="2">
        <v>67</v>
      </c>
      <c r="B20" s="9"/>
      <c r="C20" s="2" ph="1"/>
      <c r="D20" s="2"/>
      <c r="E20" s="3"/>
      <c r="F20" s="19">
        <f t="shared" ca="1" si="0"/>
        <v>118</v>
      </c>
      <c r="G20" s="2"/>
      <c r="H20" s="27"/>
      <c r="I20" s="2"/>
      <c r="J20" s="2"/>
      <c r="K20" s="2"/>
      <c r="L20" s="9"/>
      <c r="M20" s="3"/>
      <c r="N20" s="2" t="s">
        <v>37</v>
      </c>
      <c r="O20" s="2"/>
      <c r="P20" s="21">
        <f>VLOOKUP(N20,関数設定用!$A$2:$B$9,2,FALSE)</f>
        <v>0</v>
      </c>
      <c r="Q20" s="11"/>
      <c r="R20" s="7"/>
      <c r="S20" s="2"/>
    </row>
    <row r="21" spans="1:20" ht="26.1" customHeight="1" x14ac:dyDescent="0.2">
      <c r="A21" s="2">
        <v>68</v>
      </c>
      <c r="B21" s="2"/>
      <c r="C21" s="2" ph="1"/>
      <c r="D21" s="2"/>
      <c r="E21" s="3"/>
      <c r="F21" s="17">
        <f t="shared" ca="1" si="0"/>
        <v>118</v>
      </c>
      <c r="G21" s="2"/>
      <c r="H21" s="27"/>
      <c r="I21" s="2"/>
      <c r="J21" s="2"/>
      <c r="K21" s="2"/>
      <c r="L21" s="2"/>
      <c r="M21" s="3"/>
      <c r="N21" s="2" t="s">
        <v>37</v>
      </c>
      <c r="O21" s="2"/>
      <c r="P21" s="21">
        <f>VLOOKUP(N21,関数設定用!$A$2:$B$9,2,FALSE)</f>
        <v>0</v>
      </c>
      <c r="Q21" s="11"/>
      <c r="R21" s="1"/>
      <c r="S21" s="2"/>
    </row>
    <row r="22" spans="1:20" ht="26.1" customHeight="1" x14ac:dyDescent="0.2">
      <c r="A22" s="2">
        <v>69</v>
      </c>
      <c r="B22" s="2"/>
      <c r="C22" s="2" ph="1"/>
      <c r="D22" s="2"/>
      <c r="E22" s="3"/>
      <c r="F22" s="19">
        <f t="shared" ca="1" si="0"/>
        <v>118</v>
      </c>
      <c r="G22" s="2"/>
      <c r="H22" s="27"/>
      <c r="I22" s="2"/>
      <c r="J22" s="7"/>
      <c r="K22" s="5"/>
      <c r="L22" s="2"/>
      <c r="M22" s="3"/>
      <c r="N22" s="2" t="s">
        <v>37</v>
      </c>
      <c r="O22" s="6"/>
      <c r="P22" s="21">
        <f>VLOOKUP(N22,関数設定用!$A$2:$B$9,2,FALSE)</f>
        <v>0</v>
      </c>
      <c r="Q22" s="11"/>
      <c r="R22" s="2"/>
      <c r="S22" s="2"/>
      <c r="T22" s="16"/>
    </row>
    <row r="23" spans="1:20" ht="26.1" customHeight="1" x14ac:dyDescent="0.2">
      <c r="A23" s="2">
        <v>70</v>
      </c>
      <c r="B23" s="9"/>
      <c r="C23" s="2" ph="1"/>
      <c r="D23" s="10"/>
      <c r="E23" s="3"/>
      <c r="F23" s="19">
        <f t="shared" ca="1" si="0"/>
        <v>118</v>
      </c>
      <c r="G23" s="2"/>
      <c r="H23" s="27"/>
      <c r="I23" s="2"/>
      <c r="J23" s="2"/>
      <c r="K23" s="2"/>
      <c r="L23" s="9"/>
      <c r="M23" s="3"/>
      <c r="N23" s="2" t="s">
        <v>37</v>
      </c>
      <c r="O23" s="2"/>
      <c r="P23" s="21">
        <f>VLOOKUP(N23,関数設定用!$A$2:$B$9,2,FALSE)</f>
        <v>0</v>
      </c>
      <c r="Q23" s="11"/>
      <c r="R23" s="7"/>
      <c r="S23" s="2"/>
    </row>
    <row r="24" spans="1:20" ht="26.1" customHeight="1" x14ac:dyDescent="0.2">
      <c r="A24" s="2">
        <v>71</v>
      </c>
      <c r="B24" s="9"/>
      <c r="C24" s="2" ph="1"/>
      <c r="D24" s="2"/>
      <c r="E24" s="3"/>
      <c r="F24" s="19">
        <f t="shared" ca="1" si="0"/>
        <v>118</v>
      </c>
      <c r="G24" s="2"/>
      <c r="H24" s="27"/>
      <c r="I24" s="2"/>
      <c r="J24" s="2"/>
      <c r="K24" s="2"/>
      <c r="L24" s="9"/>
      <c r="M24" s="3"/>
      <c r="N24" s="2" t="s">
        <v>37</v>
      </c>
      <c r="O24" s="2"/>
      <c r="P24" s="21">
        <f>VLOOKUP(N24,関数設定用!$A$2:$B$9,2,FALSE)</f>
        <v>0</v>
      </c>
      <c r="Q24" s="11"/>
      <c r="R24" s="7"/>
      <c r="S24" s="2"/>
    </row>
    <row r="25" spans="1:20" ht="26.1" customHeight="1" x14ac:dyDescent="0.2">
      <c r="A25" s="2">
        <v>72</v>
      </c>
      <c r="B25" s="2"/>
      <c r="C25" s="2" ph="1"/>
      <c r="D25" s="2"/>
      <c r="E25" s="3"/>
      <c r="F25" s="19">
        <f t="shared" ca="1" si="0"/>
        <v>118</v>
      </c>
      <c r="G25" s="2"/>
      <c r="H25" s="27"/>
      <c r="I25" s="2"/>
      <c r="J25" s="7"/>
      <c r="K25" s="5"/>
      <c r="L25" s="2"/>
      <c r="M25" s="3"/>
      <c r="N25" s="2" t="s">
        <v>37</v>
      </c>
      <c r="O25" s="6"/>
      <c r="P25" s="21">
        <f>VLOOKUP(N25,関数設定用!$A$2:$B$9,2,FALSE)</f>
        <v>0</v>
      </c>
      <c r="Q25" s="11"/>
      <c r="R25" s="2"/>
      <c r="S25" s="2"/>
    </row>
    <row r="26" spans="1:20" ht="26.1" customHeight="1" x14ac:dyDescent="0.2">
      <c r="A26" s="2">
        <v>73</v>
      </c>
      <c r="B26" s="2"/>
      <c r="C26" s="2" ph="1"/>
      <c r="D26" s="2"/>
      <c r="E26" s="3"/>
      <c r="F26" s="19">
        <f t="shared" ca="1" si="0"/>
        <v>118</v>
      </c>
      <c r="G26" s="2"/>
      <c r="H26" s="27"/>
      <c r="I26" s="2"/>
      <c r="J26" s="4"/>
      <c r="K26" s="5"/>
      <c r="L26" s="2"/>
      <c r="M26" s="3"/>
      <c r="N26" s="2" t="s">
        <v>37</v>
      </c>
      <c r="O26" s="6"/>
      <c r="P26" s="21">
        <f>VLOOKUP(N26,関数設定用!$A$2:$B$9,2,FALSE)</f>
        <v>0</v>
      </c>
      <c r="Q26" s="11"/>
      <c r="R26" s="2"/>
      <c r="S26" s="2"/>
    </row>
    <row r="27" spans="1:20" ht="26.1" customHeight="1" x14ac:dyDescent="0.2">
      <c r="A27" s="2">
        <v>74</v>
      </c>
      <c r="B27" s="2"/>
      <c r="C27" s="2" ph="1"/>
      <c r="D27" s="2"/>
      <c r="E27" s="3"/>
      <c r="F27" s="19">
        <f t="shared" ca="1" si="0"/>
        <v>118</v>
      </c>
      <c r="G27" s="2"/>
      <c r="H27" s="27"/>
      <c r="I27" s="2"/>
      <c r="J27" s="7"/>
      <c r="K27" s="5"/>
      <c r="L27" s="2"/>
      <c r="M27" s="3"/>
      <c r="N27" s="2" t="s">
        <v>37</v>
      </c>
      <c r="O27" s="6"/>
      <c r="P27" s="21">
        <f>VLOOKUP(N27,関数設定用!$A$2:$B$9,2,FALSE)</f>
        <v>0</v>
      </c>
      <c r="Q27" s="11"/>
      <c r="R27" s="2"/>
      <c r="S27" s="2"/>
    </row>
    <row r="28" spans="1:20" ht="26.1" customHeight="1" x14ac:dyDescent="0.2">
      <c r="A28" s="2">
        <v>75</v>
      </c>
      <c r="B28" s="2"/>
      <c r="C28" s="2" ph="1"/>
      <c r="D28" s="2"/>
      <c r="E28" s="3"/>
      <c r="F28" s="19">
        <f t="shared" ca="1" si="0"/>
        <v>118</v>
      </c>
      <c r="G28" s="2"/>
      <c r="H28" s="27"/>
      <c r="I28" s="2"/>
      <c r="J28" s="4"/>
      <c r="K28" s="5"/>
      <c r="L28" s="2"/>
      <c r="M28" s="3"/>
      <c r="N28" s="2" t="s">
        <v>37</v>
      </c>
      <c r="O28" s="6"/>
      <c r="P28" s="21">
        <f>VLOOKUP(N28,関数設定用!$A$2:$B$9,2,FALSE)</f>
        <v>0</v>
      </c>
      <c r="Q28" s="7"/>
      <c r="R28" s="2"/>
      <c r="S28" s="2"/>
    </row>
    <row r="29" spans="1:20" ht="26.1" customHeight="1" x14ac:dyDescent="0.2">
      <c r="O29" s="20" t="s">
        <v>63</v>
      </c>
      <c r="P29" s="22">
        <f>SUM(P4:P28)</f>
        <v>0</v>
      </c>
    </row>
    <row r="30" spans="1:20" ht="26.1" customHeight="1" x14ac:dyDescent="0.2"/>
    <row r="31" spans="1:20" ht="20.399999999999999" x14ac:dyDescent="0.2"/>
    <row r="32" spans="1:20" ht="20.399999999999999" x14ac:dyDescent="0.2"/>
  </sheetData>
  <autoFilter ref="A3:R28" xr:uid="{00000000-0009-0000-0000-000002000000}">
    <sortState ref="A2:V748">
      <sortCondition ref="C1:C748"/>
    </sortState>
  </autoFilter>
  <mergeCells count="2">
    <mergeCell ref="J1:M1"/>
    <mergeCell ref="Q1:R1"/>
  </mergeCells>
  <phoneticPr fontId="2"/>
  <pageMargins left="0" right="0" top="0" bottom="0" header="0.51181102362204722" footer="0.51181102362204722"/>
  <pageSetup paperSize="9" scale="73" fitToHeight="0" orientation="landscape" verticalDpi="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関数設定用!$A$20:$A$24</xm:f>
          </x14:formula1>
          <xm:sqref>Q4:Q28</xm:sqref>
        </x14:dataValidation>
        <x14:dataValidation type="list" allowBlank="1" showInputMessage="1" showErrorMessage="1" xr:uid="{00000000-0002-0000-0200-000001000000}">
          <x14:formula1>
            <xm:f>関数設定用!$A$11:$A$18</xm:f>
          </x14:formula1>
          <xm:sqref>N4:N28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T32"/>
  <sheetViews>
    <sheetView zoomScale="93" zoomScaleNormal="93" workbookViewId="0">
      <pane xSplit="3" ySplit="3" topLeftCell="D4" activePane="bottomRight" state="frozen"/>
      <selection activeCell="Q1" sqref="Q1:R1"/>
      <selection pane="topRight" activeCell="Q1" sqref="Q1:R1"/>
      <selection pane="bottomLeft" activeCell="Q1" sqref="Q1:R1"/>
      <selection pane="bottomRight" activeCell="A2" sqref="A2"/>
    </sheetView>
  </sheetViews>
  <sheetFormatPr defaultColWidth="9" defaultRowHeight="13.2" x14ac:dyDescent="0.2"/>
  <cols>
    <col min="1" max="1" width="6.44140625" style="8" customWidth="1"/>
    <col min="2" max="2" width="9.44140625" style="8" bestFit="1" customWidth="1"/>
    <col min="3" max="3" width="11.44140625" style="8" bestFit="1" customWidth="1" phonetic="1"/>
    <col min="4" max="4" width="3.88671875" style="8" bestFit="1" customWidth="1"/>
    <col min="5" max="5" width="10.109375" style="14" customWidth="1"/>
    <col min="6" max="6" width="8.21875" style="14" customWidth="1"/>
    <col min="7" max="7" width="9.109375" style="8" customWidth="1"/>
    <col min="8" max="8" width="32.6640625" style="8" customWidth="1"/>
    <col min="9" max="9" width="14.77734375" style="8" customWidth="1"/>
    <col min="10" max="10" width="9" style="8" customWidth="1"/>
    <col min="11" max="11" width="9.44140625" style="18" customWidth="1"/>
    <col min="12" max="12" width="6.6640625" style="8" customWidth="1"/>
    <col min="13" max="13" width="10.77734375" style="14" customWidth="1"/>
    <col min="14" max="14" width="8.21875" style="8" customWidth="1"/>
    <col min="15" max="15" width="11.77734375" style="8" customWidth="1"/>
    <col min="16" max="16" width="11.77734375" style="23" customWidth="1"/>
    <col min="17" max="17" width="12.6640625" style="8" customWidth="1"/>
    <col min="18" max="18" width="13.21875" style="8" customWidth="1"/>
    <col min="19" max="19" width="12.21875" style="8" bestFit="1" customWidth="1"/>
    <col min="20" max="16384" width="9" style="13"/>
  </cols>
  <sheetData>
    <row r="1" spans="1:20" ht="20.399999999999999" x14ac:dyDescent="0.2">
      <c r="A1" s="26" t="s">
        <v>95</v>
      </c>
      <c r="F1" s="13"/>
      <c r="G1" s="29" t="s">
        <v>71</v>
      </c>
      <c r="H1" s="30"/>
      <c r="I1" s="31" t="s">
        <v>65</v>
      </c>
      <c r="J1" s="53">
        <f>'会員登録名簿（1）'!J1:M1</f>
        <v>0</v>
      </c>
      <c r="K1" s="53"/>
      <c r="L1" s="53"/>
      <c r="M1" s="53"/>
      <c r="N1" s="30"/>
      <c r="O1" s="25"/>
      <c r="P1" s="33" t="s">
        <v>68</v>
      </c>
      <c r="Q1" s="54">
        <f>'会員登録名簿（1）'!Q1:R1</f>
        <v>0</v>
      </c>
      <c r="R1" s="54"/>
      <c r="T1" s="8"/>
    </row>
    <row r="2" spans="1:20" ht="20.399999999999999" x14ac:dyDescent="0.2"/>
    <row r="3" spans="1:20" ht="26.1" customHeight="1" x14ac:dyDescent="0.2">
      <c r="A3" s="27" t="s">
        <v>4</v>
      </c>
      <c r="B3" s="34" t="s">
        <v>94</v>
      </c>
      <c r="C3" s="34" t="s" ph="1">
        <v>13</v>
      </c>
      <c r="D3" s="34" t="s">
        <v>14</v>
      </c>
      <c r="E3" s="35" t="s">
        <v>0</v>
      </c>
      <c r="F3" s="35" t="s">
        <v>15</v>
      </c>
      <c r="G3" s="34" t="s">
        <v>16</v>
      </c>
      <c r="H3" s="34" t="s">
        <v>17</v>
      </c>
      <c r="I3" s="34" t="s">
        <v>18</v>
      </c>
      <c r="J3" s="34" t="s">
        <v>1</v>
      </c>
      <c r="K3" s="35" t="s">
        <v>5</v>
      </c>
      <c r="L3" s="27" t="s">
        <v>19</v>
      </c>
      <c r="M3" s="35" t="s">
        <v>20</v>
      </c>
      <c r="N3" s="34" t="s">
        <v>3</v>
      </c>
      <c r="O3" s="34" t="s">
        <v>21</v>
      </c>
      <c r="P3" s="36" t="s">
        <v>36</v>
      </c>
      <c r="Q3" s="34" t="s">
        <v>40</v>
      </c>
      <c r="R3" s="34" t="s">
        <v>25</v>
      </c>
      <c r="S3" s="34" t="s">
        <v>22</v>
      </c>
    </row>
    <row r="4" spans="1:20" ht="26.1" customHeight="1" x14ac:dyDescent="0.2">
      <c r="A4" s="2">
        <v>76</v>
      </c>
      <c r="B4" s="2"/>
      <c r="C4" s="2" ph="1"/>
      <c r="D4" s="2"/>
      <c r="E4" s="3"/>
      <c r="F4" s="19">
        <f ca="1">DATEDIF(E4,TODAY(),"Y")</f>
        <v>118</v>
      </c>
      <c r="G4" s="2"/>
      <c r="H4" s="27"/>
      <c r="I4" s="2"/>
      <c r="J4" s="2"/>
      <c r="K4" s="2"/>
      <c r="L4" s="9"/>
      <c r="M4" s="3"/>
      <c r="N4" s="2" t="s">
        <v>37</v>
      </c>
      <c r="O4" s="2"/>
      <c r="P4" s="21">
        <f>VLOOKUP(N4,関数設定用!$A$2:$B$9,2,FALSE)</f>
        <v>0</v>
      </c>
      <c r="Q4" s="11"/>
      <c r="R4" s="7"/>
      <c r="S4" s="2"/>
    </row>
    <row r="5" spans="1:20" ht="26.1" customHeight="1" x14ac:dyDescent="0.2">
      <c r="A5" s="2">
        <v>77</v>
      </c>
      <c r="B5" s="2"/>
      <c r="C5" s="2" ph="1"/>
      <c r="D5" s="2"/>
      <c r="E5" s="3"/>
      <c r="F5" s="19">
        <f t="shared" ref="F5:F28" ca="1" si="0">DATEDIF(E5,TODAY(),"Y")</f>
        <v>118</v>
      </c>
      <c r="G5" s="2"/>
      <c r="H5" s="27"/>
      <c r="I5" s="2"/>
      <c r="J5" s="7"/>
      <c r="K5" s="5"/>
      <c r="L5" s="2"/>
      <c r="M5" s="3"/>
      <c r="N5" s="2" t="s">
        <v>37</v>
      </c>
      <c r="O5" s="6"/>
      <c r="P5" s="21">
        <f>VLOOKUP(N5,関数設定用!$A$2:$B$9,2,FALSE)</f>
        <v>0</v>
      </c>
      <c r="Q5" s="11"/>
      <c r="R5" s="2"/>
      <c r="S5" s="2"/>
    </row>
    <row r="6" spans="1:20" ht="26.1" customHeight="1" x14ac:dyDescent="0.2">
      <c r="A6" s="2">
        <v>78</v>
      </c>
      <c r="B6" s="2"/>
      <c r="C6" s="2" ph="1"/>
      <c r="D6" s="2"/>
      <c r="E6" s="3"/>
      <c r="F6" s="19">
        <f t="shared" ca="1" si="0"/>
        <v>118</v>
      </c>
      <c r="G6" s="2"/>
      <c r="H6" s="27"/>
      <c r="I6" s="2"/>
      <c r="J6" s="7"/>
      <c r="K6" s="7"/>
      <c r="L6" s="2"/>
      <c r="M6" s="3"/>
      <c r="N6" s="2" t="s">
        <v>37</v>
      </c>
      <c r="O6" s="6"/>
      <c r="P6" s="21">
        <f>VLOOKUP(N6,関数設定用!$A$2:$B$9,2,FALSE)</f>
        <v>0</v>
      </c>
      <c r="Q6" s="11"/>
      <c r="R6" s="2"/>
      <c r="S6" s="2"/>
    </row>
    <row r="7" spans="1:20" ht="26.1" customHeight="1" x14ac:dyDescent="0.2">
      <c r="A7" s="2">
        <v>79</v>
      </c>
      <c r="B7" s="2"/>
      <c r="C7" s="2" ph="1"/>
      <c r="D7" s="2"/>
      <c r="E7" s="3"/>
      <c r="F7" s="19">
        <f t="shared" ca="1" si="0"/>
        <v>118</v>
      </c>
      <c r="G7" s="2"/>
      <c r="H7" s="27"/>
      <c r="I7" s="2"/>
      <c r="J7" s="7"/>
      <c r="K7" s="7"/>
      <c r="L7" s="9"/>
      <c r="M7" s="3"/>
      <c r="N7" s="2" t="s">
        <v>37</v>
      </c>
      <c r="O7" s="2"/>
      <c r="P7" s="21">
        <f>VLOOKUP(N7,関数設定用!$A$2:$B$9,2,FALSE)</f>
        <v>0</v>
      </c>
      <c r="Q7" s="11"/>
      <c r="R7" s="2"/>
      <c r="S7" s="2"/>
    </row>
    <row r="8" spans="1:20" ht="26.1" customHeight="1" x14ac:dyDescent="0.2">
      <c r="A8" s="2">
        <v>80</v>
      </c>
      <c r="B8" s="2"/>
      <c r="C8" s="9" ph="1"/>
      <c r="D8" s="9"/>
      <c r="E8" s="3"/>
      <c r="F8" s="19">
        <f t="shared" ca="1" si="0"/>
        <v>118</v>
      </c>
      <c r="G8" s="9"/>
      <c r="H8" s="28"/>
      <c r="I8" s="9"/>
      <c r="J8" s="9"/>
      <c r="K8" s="9"/>
      <c r="L8" s="9"/>
      <c r="M8" s="3"/>
      <c r="N8" s="2" t="s">
        <v>37</v>
      </c>
      <c r="O8" s="2"/>
      <c r="P8" s="21">
        <f>VLOOKUP(N8,関数設定用!$A$2:$B$9,2,FALSE)</f>
        <v>0</v>
      </c>
      <c r="Q8" s="11"/>
      <c r="R8" s="7"/>
      <c r="S8" s="9"/>
    </row>
    <row r="9" spans="1:20" ht="26.1" customHeight="1" x14ac:dyDescent="0.2">
      <c r="A9" s="2">
        <v>81</v>
      </c>
      <c r="B9" s="9"/>
      <c r="C9" s="9" ph="1"/>
      <c r="D9" s="9"/>
      <c r="E9" s="3"/>
      <c r="F9" s="19">
        <f t="shared" ca="1" si="0"/>
        <v>118</v>
      </c>
      <c r="G9" s="9"/>
      <c r="H9" s="28"/>
      <c r="I9" s="9"/>
      <c r="J9" s="9"/>
      <c r="K9" s="9"/>
      <c r="L9" s="9"/>
      <c r="M9" s="3"/>
      <c r="N9" s="2" t="s">
        <v>37</v>
      </c>
      <c r="O9" s="2"/>
      <c r="P9" s="21">
        <f>VLOOKUP(N9,関数設定用!$A$2:$B$9,2,FALSE)</f>
        <v>0</v>
      </c>
      <c r="Q9" s="11"/>
      <c r="R9" s="7"/>
      <c r="S9" s="9"/>
      <c r="T9" s="16"/>
    </row>
    <row r="10" spans="1:20" ht="26.1" customHeight="1" x14ac:dyDescent="0.2">
      <c r="A10" s="2">
        <v>82</v>
      </c>
      <c r="B10" s="2"/>
      <c r="C10" s="2" ph="1"/>
      <c r="D10" s="2"/>
      <c r="E10" s="3"/>
      <c r="F10" s="17">
        <f t="shared" ca="1" si="0"/>
        <v>118</v>
      </c>
      <c r="G10" s="2"/>
      <c r="H10" s="27"/>
      <c r="I10" s="2"/>
      <c r="J10" s="2"/>
      <c r="K10" s="2"/>
      <c r="L10" s="2"/>
      <c r="M10" s="3"/>
      <c r="N10" s="2" t="s">
        <v>37</v>
      </c>
      <c r="O10" s="2"/>
      <c r="P10" s="21">
        <f>VLOOKUP(N10,関数設定用!$A$2:$B$9,2,FALSE)</f>
        <v>0</v>
      </c>
      <c r="Q10" s="11"/>
      <c r="R10" s="1"/>
      <c r="S10" s="2"/>
    </row>
    <row r="11" spans="1:20" ht="26.1" customHeight="1" x14ac:dyDescent="0.2">
      <c r="A11" s="2">
        <v>83</v>
      </c>
      <c r="B11" s="2"/>
      <c r="C11" s="2" ph="1"/>
      <c r="D11" s="2"/>
      <c r="E11" s="3"/>
      <c r="F11" s="19">
        <f t="shared" ca="1" si="0"/>
        <v>118</v>
      </c>
      <c r="G11" s="2"/>
      <c r="H11" s="27"/>
      <c r="I11" s="2"/>
      <c r="J11" s="4"/>
      <c r="K11" s="5"/>
      <c r="L11" s="2"/>
      <c r="M11" s="3"/>
      <c r="N11" s="2" t="s">
        <v>37</v>
      </c>
      <c r="O11" s="6"/>
      <c r="P11" s="21">
        <f>VLOOKUP(N11,関数設定用!$A$2:$B$9,2,FALSE)</f>
        <v>0</v>
      </c>
      <c r="Q11" s="11"/>
      <c r="R11" s="2"/>
      <c r="S11" s="2"/>
    </row>
    <row r="12" spans="1:20" ht="26.1" customHeight="1" x14ac:dyDescent="0.2">
      <c r="A12" s="2">
        <v>84</v>
      </c>
      <c r="B12" s="2"/>
      <c r="C12" s="2" ph="1"/>
      <c r="D12" s="2"/>
      <c r="E12" s="3"/>
      <c r="F12" s="19">
        <f t="shared" ca="1" si="0"/>
        <v>118</v>
      </c>
      <c r="G12" s="2"/>
      <c r="H12" s="27"/>
      <c r="I12" s="2"/>
      <c r="J12" s="2"/>
      <c r="K12" s="2"/>
      <c r="L12" s="9"/>
      <c r="M12" s="3"/>
      <c r="N12" s="2" t="s">
        <v>37</v>
      </c>
      <c r="O12" s="2"/>
      <c r="P12" s="21">
        <f>VLOOKUP(N12,関数設定用!$A$2:$B$9,2,FALSE)</f>
        <v>0</v>
      </c>
      <c r="Q12" s="11"/>
      <c r="R12" s="7"/>
      <c r="S12" s="2"/>
    </row>
    <row r="13" spans="1:20" ht="26.1" customHeight="1" x14ac:dyDescent="0.2">
      <c r="A13" s="2">
        <v>85</v>
      </c>
      <c r="B13" s="2"/>
      <c r="C13" s="2" ph="1"/>
      <c r="D13" s="2"/>
      <c r="E13" s="3"/>
      <c r="F13" s="19">
        <f t="shared" ca="1" si="0"/>
        <v>118</v>
      </c>
      <c r="G13" s="2"/>
      <c r="H13" s="27"/>
      <c r="I13" s="2"/>
      <c r="J13" s="2"/>
      <c r="K13" s="2"/>
      <c r="L13" s="9"/>
      <c r="M13" s="3"/>
      <c r="N13" s="2" t="s">
        <v>37</v>
      </c>
      <c r="O13" s="6"/>
      <c r="P13" s="21">
        <f>VLOOKUP(N13,関数設定用!$A$2:$B$9,2,FALSE)</f>
        <v>0</v>
      </c>
      <c r="Q13" s="11"/>
      <c r="R13" s="7"/>
      <c r="S13" s="2"/>
    </row>
    <row r="14" spans="1:20" ht="26.1" customHeight="1" x14ac:dyDescent="0.2">
      <c r="A14" s="2">
        <v>86</v>
      </c>
      <c r="B14" s="9"/>
      <c r="C14" s="2" ph="1"/>
      <c r="D14" s="2"/>
      <c r="E14" s="3"/>
      <c r="F14" s="19">
        <f t="shared" ca="1" si="0"/>
        <v>118</v>
      </c>
      <c r="G14" s="2"/>
      <c r="H14" s="27"/>
      <c r="I14" s="2"/>
      <c r="J14" s="2"/>
      <c r="K14" s="2"/>
      <c r="L14" s="9"/>
      <c r="M14" s="3"/>
      <c r="N14" s="2" t="s">
        <v>37</v>
      </c>
      <c r="O14" s="2"/>
      <c r="P14" s="21">
        <f>VLOOKUP(N14,関数設定用!$A$2:$B$9,2,FALSE)</f>
        <v>0</v>
      </c>
      <c r="Q14" s="11"/>
      <c r="R14" s="7"/>
      <c r="S14" s="2"/>
    </row>
    <row r="15" spans="1:20" ht="26.1" customHeight="1" x14ac:dyDescent="0.2">
      <c r="A15" s="2">
        <v>87</v>
      </c>
      <c r="B15" s="2"/>
      <c r="C15" s="2" ph="1"/>
      <c r="D15" s="2"/>
      <c r="E15" s="3"/>
      <c r="F15" s="19">
        <f t="shared" ca="1" si="0"/>
        <v>118</v>
      </c>
      <c r="G15" s="2"/>
      <c r="H15" s="27"/>
      <c r="I15" s="2"/>
      <c r="J15" s="7"/>
      <c r="K15" s="5"/>
      <c r="L15" s="2"/>
      <c r="M15" s="3"/>
      <c r="N15" s="2" t="s">
        <v>37</v>
      </c>
      <c r="O15" s="6"/>
      <c r="P15" s="21">
        <f>VLOOKUP(N15,関数設定用!$A$2:$B$9,2,FALSE)</f>
        <v>0</v>
      </c>
      <c r="Q15" s="11"/>
      <c r="R15" s="2"/>
      <c r="S15" s="2"/>
    </row>
    <row r="16" spans="1:20" ht="26.1" customHeight="1" x14ac:dyDescent="0.2">
      <c r="A16" s="2">
        <v>88</v>
      </c>
      <c r="B16" s="2"/>
      <c r="C16" s="2" ph="1"/>
      <c r="D16" s="2"/>
      <c r="E16" s="3"/>
      <c r="F16" s="19">
        <f t="shared" ca="1" si="0"/>
        <v>118</v>
      </c>
      <c r="G16" s="2"/>
      <c r="H16" s="27"/>
      <c r="I16" s="2"/>
      <c r="J16" s="4"/>
      <c r="K16" s="5"/>
      <c r="L16" s="2"/>
      <c r="M16" s="3"/>
      <c r="N16" s="2" t="s">
        <v>37</v>
      </c>
      <c r="O16" s="6"/>
      <c r="P16" s="21">
        <f>VLOOKUP(N16,関数設定用!$A$2:$B$9,2,FALSE)</f>
        <v>0</v>
      </c>
      <c r="Q16" s="11"/>
      <c r="R16" s="2"/>
      <c r="S16" s="2"/>
    </row>
    <row r="17" spans="1:20" ht="26.1" customHeight="1" x14ac:dyDescent="0.2">
      <c r="A17" s="2">
        <v>89</v>
      </c>
      <c r="B17" s="2"/>
      <c r="C17" s="2" ph="1"/>
      <c r="D17" s="2"/>
      <c r="E17" s="3"/>
      <c r="F17" s="19">
        <f t="shared" ca="1" si="0"/>
        <v>118</v>
      </c>
      <c r="G17" s="2"/>
      <c r="H17" s="27"/>
      <c r="I17" s="2"/>
      <c r="J17" s="4"/>
      <c r="K17" s="5"/>
      <c r="L17" s="2"/>
      <c r="M17" s="3"/>
      <c r="N17" s="2" t="s">
        <v>37</v>
      </c>
      <c r="O17" s="6"/>
      <c r="P17" s="21">
        <f>VLOOKUP(N17,関数設定用!$A$2:$B$9,2,FALSE)</f>
        <v>0</v>
      </c>
      <c r="Q17" s="11"/>
      <c r="R17" s="2"/>
      <c r="S17" s="2"/>
    </row>
    <row r="18" spans="1:20" ht="26.1" customHeight="1" x14ac:dyDescent="0.2">
      <c r="A18" s="2">
        <v>90</v>
      </c>
      <c r="B18" s="2"/>
      <c r="C18" s="2" ph="1"/>
      <c r="D18" s="2"/>
      <c r="E18" s="3"/>
      <c r="F18" s="19">
        <f t="shared" ca="1" si="0"/>
        <v>118</v>
      </c>
      <c r="G18" s="2"/>
      <c r="H18" s="27"/>
      <c r="I18" s="2"/>
      <c r="J18" s="7"/>
      <c r="K18" s="7"/>
      <c r="L18" s="2"/>
      <c r="M18" s="3"/>
      <c r="N18" s="2" t="s">
        <v>37</v>
      </c>
      <c r="O18" s="6"/>
      <c r="P18" s="21">
        <f>VLOOKUP(N18,関数設定用!$A$2:$B$9,2,FALSE)</f>
        <v>0</v>
      </c>
      <c r="Q18" s="11"/>
      <c r="R18" s="2"/>
      <c r="S18" s="2"/>
    </row>
    <row r="19" spans="1:20" ht="26.1" customHeight="1" x14ac:dyDescent="0.2">
      <c r="A19" s="2">
        <v>91</v>
      </c>
      <c r="B19" s="4"/>
      <c r="C19" s="4" ph="1"/>
      <c r="D19" s="4"/>
      <c r="E19" s="12"/>
      <c r="F19" s="19">
        <f t="shared" ca="1" si="0"/>
        <v>118</v>
      </c>
      <c r="G19" s="4"/>
      <c r="H19" s="27"/>
      <c r="I19" s="4"/>
      <c r="J19" s="4"/>
      <c r="K19" s="12"/>
      <c r="L19" s="4"/>
      <c r="M19" s="15"/>
      <c r="N19" s="2" t="s">
        <v>37</v>
      </c>
      <c r="O19" s="4"/>
      <c r="P19" s="21">
        <f>VLOOKUP(N19,関数設定用!$A$2:$B$9,2,FALSE)</f>
        <v>0</v>
      </c>
      <c r="Q19" s="11"/>
      <c r="R19" s="2"/>
      <c r="S19" s="4"/>
    </row>
    <row r="20" spans="1:20" ht="26.1" customHeight="1" x14ac:dyDescent="0.2">
      <c r="A20" s="2">
        <v>92</v>
      </c>
      <c r="B20" s="9"/>
      <c r="C20" s="2" ph="1"/>
      <c r="D20" s="2"/>
      <c r="E20" s="3"/>
      <c r="F20" s="19">
        <f t="shared" ca="1" si="0"/>
        <v>118</v>
      </c>
      <c r="G20" s="2"/>
      <c r="H20" s="27"/>
      <c r="I20" s="2"/>
      <c r="J20" s="2"/>
      <c r="K20" s="2"/>
      <c r="L20" s="9"/>
      <c r="M20" s="3"/>
      <c r="N20" s="2" t="s">
        <v>37</v>
      </c>
      <c r="O20" s="2"/>
      <c r="P20" s="21">
        <f>VLOOKUP(N20,関数設定用!$A$2:$B$9,2,FALSE)</f>
        <v>0</v>
      </c>
      <c r="Q20" s="11"/>
      <c r="R20" s="7"/>
      <c r="S20" s="2"/>
    </row>
    <row r="21" spans="1:20" ht="26.1" customHeight="1" x14ac:dyDescent="0.2">
      <c r="A21" s="2">
        <v>93</v>
      </c>
      <c r="B21" s="2"/>
      <c r="C21" s="2" ph="1"/>
      <c r="D21" s="2"/>
      <c r="E21" s="3"/>
      <c r="F21" s="17">
        <f t="shared" ca="1" si="0"/>
        <v>118</v>
      </c>
      <c r="G21" s="2"/>
      <c r="H21" s="27"/>
      <c r="I21" s="2"/>
      <c r="J21" s="2"/>
      <c r="K21" s="2"/>
      <c r="L21" s="2"/>
      <c r="M21" s="3"/>
      <c r="N21" s="2" t="s">
        <v>37</v>
      </c>
      <c r="O21" s="2"/>
      <c r="P21" s="21">
        <f>VLOOKUP(N21,関数設定用!$A$2:$B$9,2,FALSE)</f>
        <v>0</v>
      </c>
      <c r="Q21" s="11"/>
      <c r="R21" s="1"/>
      <c r="S21" s="2"/>
    </row>
    <row r="22" spans="1:20" ht="26.1" customHeight="1" x14ac:dyDescent="0.2">
      <c r="A22" s="2">
        <v>94</v>
      </c>
      <c r="B22" s="2"/>
      <c r="C22" s="2" ph="1"/>
      <c r="D22" s="2"/>
      <c r="E22" s="3"/>
      <c r="F22" s="19">
        <f t="shared" ca="1" si="0"/>
        <v>118</v>
      </c>
      <c r="G22" s="2"/>
      <c r="H22" s="27"/>
      <c r="I22" s="2"/>
      <c r="J22" s="7"/>
      <c r="K22" s="5"/>
      <c r="L22" s="2"/>
      <c r="M22" s="3"/>
      <c r="N22" s="2" t="s">
        <v>37</v>
      </c>
      <c r="O22" s="6"/>
      <c r="P22" s="21">
        <f>VLOOKUP(N22,関数設定用!$A$2:$B$9,2,FALSE)</f>
        <v>0</v>
      </c>
      <c r="Q22" s="11"/>
      <c r="R22" s="2"/>
      <c r="S22" s="2"/>
      <c r="T22" s="16"/>
    </row>
    <row r="23" spans="1:20" ht="26.1" customHeight="1" x14ac:dyDescent="0.2">
      <c r="A23" s="2">
        <v>95</v>
      </c>
      <c r="B23" s="9"/>
      <c r="C23" s="2" ph="1"/>
      <c r="D23" s="10"/>
      <c r="E23" s="3"/>
      <c r="F23" s="19">
        <f t="shared" ca="1" si="0"/>
        <v>118</v>
      </c>
      <c r="G23" s="2"/>
      <c r="H23" s="27"/>
      <c r="I23" s="2"/>
      <c r="J23" s="2"/>
      <c r="K23" s="2"/>
      <c r="L23" s="9"/>
      <c r="M23" s="3"/>
      <c r="N23" s="2" t="s">
        <v>37</v>
      </c>
      <c r="O23" s="2"/>
      <c r="P23" s="21">
        <f>VLOOKUP(N23,関数設定用!$A$2:$B$9,2,FALSE)</f>
        <v>0</v>
      </c>
      <c r="Q23" s="11"/>
      <c r="R23" s="7"/>
      <c r="S23" s="2"/>
    </row>
    <row r="24" spans="1:20" ht="26.1" customHeight="1" x14ac:dyDescent="0.2">
      <c r="A24" s="2">
        <v>96</v>
      </c>
      <c r="B24" s="9"/>
      <c r="C24" s="2" ph="1"/>
      <c r="D24" s="2"/>
      <c r="E24" s="3"/>
      <c r="F24" s="19">
        <f t="shared" ca="1" si="0"/>
        <v>118</v>
      </c>
      <c r="G24" s="2"/>
      <c r="H24" s="27"/>
      <c r="I24" s="2"/>
      <c r="J24" s="2"/>
      <c r="K24" s="2"/>
      <c r="L24" s="9"/>
      <c r="M24" s="3"/>
      <c r="N24" s="2" t="s">
        <v>37</v>
      </c>
      <c r="O24" s="2"/>
      <c r="P24" s="21">
        <f>VLOOKUP(N24,関数設定用!$A$2:$B$9,2,FALSE)</f>
        <v>0</v>
      </c>
      <c r="Q24" s="11"/>
      <c r="R24" s="7"/>
      <c r="S24" s="2"/>
    </row>
    <row r="25" spans="1:20" ht="26.1" customHeight="1" x14ac:dyDescent="0.2">
      <c r="A25" s="2">
        <v>97</v>
      </c>
      <c r="B25" s="2"/>
      <c r="C25" s="2" ph="1"/>
      <c r="D25" s="2"/>
      <c r="E25" s="3"/>
      <c r="F25" s="19">
        <f t="shared" ca="1" si="0"/>
        <v>118</v>
      </c>
      <c r="G25" s="2"/>
      <c r="H25" s="27"/>
      <c r="I25" s="2"/>
      <c r="J25" s="7"/>
      <c r="K25" s="5"/>
      <c r="L25" s="2"/>
      <c r="M25" s="3"/>
      <c r="N25" s="2" t="s">
        <v>37</v>
      </c>
      <c r="O25" s="6"/>
      <c r="P25" s="21">
        <f>VLOOKUP(N25,関数設定用!$A$2:$B$9,2,FALSE)</f>
        <v>0</v>
      </c>
      <c r="Q25" s="11"/>
      <c r="R25" s="2"/>
      <c r="S25" s="2"/>
    </row>
    <row r="26" spans="1:20" ht="26.1" customHeight="1" x14ac:dyDescent="0.2">
      <c r="A26" s="2">
        <v>98</v>
      </c>
      <c r="B26" s="2"/>
      <c r="C26" s="2" ph="1"/>
      <c r="D26" s="2"/>
      <c r="E26" s="3"/>
      <c r="F26" s="19">
        <f t="shared" ca="1" si="0"/>
        <v>118</v>
      </c>
      <c r="G26" s="2"/>
      <c r="H26" s="27"/>
      <c r="I26" s="2"/>
      <c r="J26" s="4"/>
      <c r="K26" s="5"/>
      <c r="L26" s="2"/>
      <c r="M26" s="3"/>
      <c r="N26" s="2" t="s">
        <v>37</v>
      </c>
      <c r="O26" s="6"/>
      <c r="P26" s="21">
        <f>VLOOKUP(N26,関数設定用!$A$2:$B$9,2,FALSE)</f>
        <v>0</v>
      </c>
      <c r="Q26" s="11"/>
      <c r="R26" s="2"/>
      <c r="S26" s="2"/>
    </row>
    <row r="27" spans="1:20" ht="26.1" customHeight="1" x14ac:dyDescent="0.2">
      <c r="A27" s="2">
        <v>99</v>
      </c>
      <c r="B27" s="2"/>
      <c r="C27" s="2" ph="1"/>
      <c r="D27" s="2"/>
      <c r="E27" s="3"/>
      <c r="F27" s="19">
        <f t="shared" ca="1" si="0"/>
        <v>118</v>
      </c>
      <c r="G27" s="2"/>
      <c r="H27" s="27"/>
      <c r="I27" s="2"/>
      <c r="J27" s="7"/>
      <c r="K27" s="5"/>
      <c r="L27" s="2"/>
      <c r="M27" s="3"/>
      <c r="N27" s="2" t="s">
        <v>37</v>
      </c>
      <c r="O27" s="6"/>
      <c r="P27" s="21">
        <f>VLOOKUP(N27,関数設定用!$A$2:$B$9,2,FALSE)</f>
        <v>0</v>
      </c>
      <c r="Q27" s="11"/>
      <c r="R27" s="2"/>
      <c r="S27" s="2"/>
    </row>
    <row r="28" spans="1:20" ht="26.1" customHeight="1" x14ac:dyDescent="0.2">
      <c r="A28" s="2">
        <v>100</v>
      </c>
      <c r="B28" s="2"/>
      <c r="C28" s="2" ph="1"/>
      <c r="D28" s="2"/>
      <c r="E28" s="3"/>
      <c r="F28" s="19">
        <f t="shared" ca="1" si="0"/>
        <v>118</v>
      </c>
      <c r="G28" s="2"/>
      <c r="H28" s="27"/>
      <c r="I28" s="2"/>
      <c r="J28" s="4"/>
      <c r="K28" s="5"/>
      <c r="L28" s="2"/>
      <c r="M28" s="3"/>
      <c r="N28" s="2" t="s">
        <v>37</v>
      </c>
      <c r="O28" s="6"/>
      <c r="P28" s="21">
        <f>VLOOKUP(N28,関数設定用!$A$2:$B$9,2,FALSE)</f>
        <v>0</v>
      </c>
      <c r="Q28" s="7"/>
      <c r="R28" s="2"/>
      <c r="S28" s="2"/>
    </row>
    <row r="29" spans="1:20" ht="26.1" customHeight="1" x14ac:dyDescent="0.2">
      <c r="O29" s="20" t="s">
        <v>63</v>
      </c>
      <c r="P29" s="22">
        <f>SUM(P4:P28)</f>
        <v>0</v>
      </c>
    </row>
    <row r="30" spans="1:20" ht="26.1" customHeight="1" x14ac:dyDescent="0.2"/>
    <row r="31" spans="1:20" ht="20.399999999999999" x14ac:dyDescent="0.2"/>
    <row r="32" spans="1:20" ht="20.399999999999999" x14ac:dyDescent="0.2"/>
  </sheetData>
  <autoFilter ref="A3:R28" xr:uid="{00000000-0009-0000-0000-000003000000}">
    <sortState ref="A2:V748">
      <sortCondition ref="C1:C748"/>
    </sortState>
  </autoFilter>
  <mergeCells count="2">
    <mergeCell ref="J1:M1"/>
    <mergeCell ref="Q1:R1"/>
  </mergeCells>
  <phoneticPr fontId="2"/>
  <pageMargins left="0" right="0" top="0" bottom="0" header="0.51181102362204722" footer="0.51181102362204722"/>
  <pageSetup paperSize="9" scale="73" fitToHeight="0" orientation="landscape" verticalDpi="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関数設定用!$A$20:$A$24</xm:f>
          </x14:formula1>
          <xm:sqref>Q4:Q28</xm:sqref>
        </x14:dataValidation>
        <x14:dataValidation type="list" allowBlank="1" showInputMessage="1" showErrorMessage="1" xr:uid="{00000000-0002-0000-0300-000001000000}">
          <x14:formula1>
            <xm:f>関数設定用!$A$11:$A$18</xm:f>
          </x14:formula1>
          <xm:sqref>N4:N28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T32"/>
  <sheetViews>
    <sheetView zoomScale="93" zoomScaleNormal="93" workbookViewId="0">
      <pane xSplit="3" ySplit="3" topLeftCell="D4" activePane="bottomRight" state="frozen"/>
      <selection activeCell="Q1" sqref="Q1:R1"/>
      <selection pane="topRight" activeCell="Q1" sqref="Q1:R1"/>
      <selection pane="bottomLeft" activeCell="Q1" sqref="Q1:R1"/>
      <selection pane="bottomRight" activeCell="A2" sqref="A2"/>
    </sheetView>
  </sheetViews>
  <sheetFormatPr defaultColWidth="9" defaultRowHeight="13.2" x14ac:dyDescent="0.2"/>
  <cols>
    <col min="1" max="1" width="6.44140625" style="8" customWidth="1"/>
    <col min="2" max="2" width="9.44140625" style="8" bestFit="1" customWidth="1"/>
    <col min="3" max="3" width="11.44140625" style="8" bestFit="1" customWidth="1" phonetic="1"/>
    <col min="4" max="4" width="3.88671875" style="8" bestFit="1" customWidth="1"/>
    <col min="5" max="5" width="10.109375" style="14" customWidth="1"/>
    <col min="6" max="6" width="8.21875" style="14" customWidth="1"/>
    <col min="7" max="7" width="9.109375" style="8" customWidth="1"/>
    <col min="8" max="8" width="32.6640625" style="8" customWidth="1"/>
    <col min="9" max="9" width="14.77734375" style="8" customWidth="1"/>
    <col min="10" max="10" width="9" style="8" customWidth="1"/>
    <col min="11" max="11" width="9.44140625" style="18" customWidth="1"/>
    <col min="12" max="12" width="6.6640625" style="8" customWidth="1"/>
    <col min="13" max="13" width="10.77734375" style="14" customWidth="1"/>
    <col min="14" max="14" width="8.21875" style="8" customWidth="1"/>
    <col min="15" max="15" width="11.77734375" style="8" customWidth="1"/>
    <col min="16" max="16" width="11.77734375" style="23" customWidth="1"/>
    <col min="17" max="17" width="12.6640625" style="8" customWidth="1"/>
    <col min="18" max="18" width="13.21875" style="8" customWidth="1"/>
    <col min="19" max="19" width="12.21875" style="8" bestFit="1" customWidth="1"/>
    <col min="20" max="16384" width="9" style="13"/>
  </cols>
  <sheetData>
    <row r="1" spans="1:20" ht="20.399999999999999" x14ac:dyDescent="0.2">
      <c r="A1" s="26" t="s">
        <v>95</v>
      </c>
      <c r="F1" s="13"/>
      <c r="G1" s="29" t="s">
        <v>72</v>
      </c>
      <c r="H1" s="30"/>
      <c r="I1" s="31" t="s">
        <v>65</v>
      </c>
      <c r="J1" s="53">
        <f>'会員登録名簿（1）'!J1:M1</f>
        <v>0</v>
      </c>
      <c r="K1" s="53"/>
      <c r="L1" s="53"/>
      <c r="M1" s="53"/>
      <c r="N1" s="30"/>
      <c r="O1" s="25"/>
      <c r="P1" s="33" t="s">
        <v>68</v>
      </c>
      <c r="Q1" s="54">
        <f>'会員登録名簿（1）'!Q1:R1</f>
        <v>0</v>
      </c>
      <c r="R1" s="54"/>
      <c r="T1" s="8"/>
    </row>
    <row r="2" spans="1:20" ht="20.399999999999999" x14ac:dyDescent="0.2"/>
    <row r="3" spans="1:20" ht="26.1" customHeight="1" x14ac:dyDescent="0.2">
      <c r="A3" s="27" t="s">
        <v>4</v>
      </c>
      <c r="B3" s="34" t="s">
        <v>94</v>
      </c>
      <c r="C3" s="34" t="s" ph="1">
        <v>13</v>
      </c>
      <c r="D3" s="34" t="s">
        <v>14</v>
      </c>
      <c r="E3" s="35" t="s">
        <v>0</v>
      </c>
      <c r="F3" s="35" t="s">
        <v>15</v>
      </c>
      <c r="G3" s="34" t="s">
        <v>16</v>
      </c>
      <c r="H3" s="34" t="s">
        <v>17</v>
      </c>
      <c r="I3" s="34" t="s">
        <v>18</v>
      </c>
      <c r="J3" s="34" t="s">
        <v>1</v>
      </c>
      <c r="K3" s="35" t="s">
        <v>5</v>
      </c>
      <c r="L3" s="27" t="s">
        <v>19</v>
      </c>
      <c r="M3" s="35" t="s">
        <v>20</v>
      </c>
      <c r="N3" s="34" t="s">
        <v>3</v>
      </c>
      <c r="O3" s="34" t="s">
        <v>21</v>
      </c>
      <c r="P3" s="36" t="s">
        <v>36</v>
      </c>
      <c r="Q3" s="34" t="s">
        <v>40</v>
      </c>
      <c r="R3" s="34" t="s">
        <v>25</v>
      </c>
      <c r="S3" s="34" t="s">
        <v>22</v>
      </c>
    </row>
    <row r="4" spans="1:20" ht="26.1" customHeight="1" x14ac:dyDescent="0.2">
      <c r="A4" s="2">
        <v>101</v>
      </c>
      <c r="B4" s="2"/>
      <c r="C4" s="2" ph="1"/>
      <c r="D4" s="2"/>
      <c r="E4" s="3"/>
      <c r="F4" s="19">
        <f ca="1">DATEDIF(E4,TODAY(),"Y")</f>
        <v>118</v>
      </c>
      <c r="G4" s="2"/>
      <c r="H4" s="27"/>
      <c r="I4" s="2"/>
      <c r="J4" s="2"/>
      <c r="K4" s="2"/>
      <c r="L4" s="9"/>
      <c r="M4" s="3"/>
      <c r="N4" s="2" t="s">
        <v>37</v>
      </c>
      <c r="O4" s="2"/>
      <c r="P4" s="21">
        <f>VLOOKUP(N4,関数設定用!$A$2:$B$9,2,FALSE)</f>
        <v>0</v>
      </c>
      <c r="Q4" s="11"/>
      <c r="R4" s="7"/>
      <c r="S4" s="2"/>
    </row>
    <row r="5" spans="1:20" ht="26.1" customHeight="1" x14ac:dyDescent="0.2">
      <c r="A5" s="2">
        <v>102</v>
      </c>
      <c r="B5" s="2"/>
      <c r="C5" s="2" ph="1"/>
      <c r="D5" s="2"/>
      <c r="E5" s="3"/>
      <c r="F5" s="19">
        <f t="shared" ref="F5:F28" ca="1" si="0">DATEDIF(E5,TODAY(),"Y")</f>
        <v>118</v>
      </c>
      <c r="G5" s="2"/>
      <c r="H5" s="27"/>
      <c r="I5" s="2"/>
      <c r="J5" s="7"/>
      <c r="K5" s="5"/>
      <c r="L5" s="2"/>
      <c r="M5" s="3"/>
      <c r="N5" s="2" t="s">
        <v>37</v>
      </c>
      <c r="O5" s="6"/>
      <c r="P5" s="21">
        <f>VLOOKUP(N5,関数設定用!$A$2:$B$9,2,FALSE)</f>
        <v>0</v>
      </c>
      <c r="Q5" s="11"/>
      <c r="R5" s="2"/>
      <c r="S5" s="2"/>
    </row>
    <row r="6" spans="1:20" ht="26.1" customHeight="1" x14ac:dyDescent="0.2">
      <c r="A6" s="2">
        <v>103</v>
      </c>
      <c r="B6" s="2"/>
      <c r="C6" s="2" ph="1"/>
      <c r="D6" s="2"/>
      <c r="E6" s="3"/>
      <c r="F6" s="19">
        <f t="shared" ca="1" si="0"/>
        <v>118</v>
      </c>
      <c r="G6" s="2"/>
      <c r="H6" s="27"/>
      <c r="I6" s="2"/>
      <c r="J6" s="7"/>
      <c r="K6" s="7"/>
      <c r="L6" s="2"/>
      <c r="M6" s="3"/>
      <c r="N6" s="2" t="s">
        <v>37</v>
      </c>
      <c r="O6" s="6"/>
      <c r="P6" s="21">
        <f>VLOOKUP(N6,関数設定用!$A$2:$B$9,2,FALSE)</f>
        <v>0</v>
      </c>
      <c r="Q6" s="11"/>
      <c r="R6" s="2"/>
      <c r="S6" s="2"/>
    </row>
    <row r="7" spans="1:20" ht="26.1" customHeight="1" x14ac:dyDescent="0.2">
      <c r="A7" s="2">
        <v>104</v>
      </c>
      <c r="B7" s="2"/>
      <c r="C7" s="2" ph="1"/>
      <c r="D7" s="2"/>
      <c r="E7" s="3"/>
      <c r="F7" s="19">
        <f t="shared" ca="1" si="0"/>
        <v>118</v>
      </c>
      <c r="G7" s="2"/>
      <c r="H7" s="27"/>
      <c r="I7" s="2"/>
      <c r="J7" s="7"/>
      <c r="K7" s="7"/>
      <c r="L7" s="9"/>
      <c r="M7" s="3"/>
      <c r="N7" s="2" t="s">
        <v>37</v>
      </c>
      <c r="O7" s="2"/>
      <c r="P7" s="21">
        <f>VLOOKUP(N7,関数設定用!$A$2:$B$9,2,FALSE)</f>
        <v>0</v>
      </c>
      <c r="Q7" s="11"/>
      <c r="R7" s="2"/>
      <c r="S7" s="2"/>
    </row>
    <row r="8" spans="1:20" ht="26.1" customHeight="1" x14ac:dyDescent="0.2">
      <c r="A8" s="2">
        <v>105</v>
      </c>
      <c r="B8" s="2"/>
      <c r="C8" s="9" ph="1"/>
      <c r="D8" s="9"/>
      <c r="E8" s="3"/>
      <c r="F8" s="19">
        <f t="shared" ca="1" si="0"/>
        <v>118</v>
      </c>
      <c r="G8" s="9"/>
      <c r="H8" s="28"/>
      <c r="I8" s="9"/>
      <c r="J8" s="9"/>
      <c r="K8" s="9"/>
      <c r="L8" s="9"/>
      <c r="M8" s="3"/>
      <c r="N8" s="2" t="s">
        <v>37</v>
      </c>
      <c r="O8" s="2"/>
      <c r="P8" s="21">
        <f>VLOOKUP(N8,関数設定用!$A$2:$B$9,2,FALSE)</f>
        <v>0</v>
      </c>
      <c r="Q8" s="11"/>
      <c r="R8" s="7"/>
      <c r="S8" s="9"/>
    </row>
    <row r="9" spans="1:20" ht="26.1" customHeight="1" x14ac:dyDescent="0.2">
      <c r="A9" s="2">
        <v>106</v>
      </c>
      <c r="B9" s="9"/>
      <c r="C9" s="9" ph="1"/>
      <c r="D9" s="9"/>
      <c r="E9" s="3"/>
      <c r="F9" s="19">
        <f t="shared" ca="1" si="0"/>
        <v>118</v>
      </c>
      <c r="G9" s="9"/>
      <c r="H9" s="28"/>
      <c r="I9" s="9"/>
      <c r="J9" s="9"/>
      <c r="K9" s="9"/>
      <c r="L9" s="9"/>
      <c r="M9" s="3"/>
      <c r="N9" s="2" t="s">
        <v>37</v>
      </c>
      <c r="O9" s="2"/>
      <c r="P9" s="21">
        <f>VLOOKUP(N9,関数設定用!$A$2:$B$9,2,FALSE)</f>
        <v>0</v>
      </c>
      <c r="Q9" s="11"/>
      <c r="R9" s="7"/>
      <c r="S9" s="9"/>
      <c r="T9" s="16"/>
    </row>
    <row r="10" spans="1:20" ht="26.1" customHeight="1" x14ac:dyDescent="0.2">
      <c r="A10" s="2">
        <v>107</v>
      </c>
      <c r="B10" s="2"/>
      <c r="C10" s="2" ph="1"/>
      <c r="D10" s="2"/>
      <c r="E10" s="3"/>
      <c r="F10" s="17">
        <f t="shared" ca="1" si="0"/>
        <v>118</v>
      </c>
      <c r="G10" s="2"/>
      <c r="H10" s="27"/>
      <c r="I10" s="2"/>
      <c r="J10" s="2"/>
      <c r="K10" s="2"/>
      <c r="L10" s="2"/>
      <c r="M10" s="3"/>
      <c r="N10" s="2" t="s">
        <v>37</v>
      </c>
      <c r="O10" s="2"/>
      <c r="P10" s="21">
        <f>VLOOKUP(N10,関数設定用!$A$2:$B$9,2,FALSE)</f>
        <v>0</v>
      </c>
      <c r="Q10" s="11"/>
      <c r="R10" s="1"/>
      <c r="S10" s="2"/>
    </row>
    <row r="11" spans="1:20" ht="26.1" customHeight="1" x14ac:dyDescent="0.2">
      <c r="A11" s="2">
        <v>108</v>
      </c>
      <c r="B11" s="2"/>
      <c r="C11" s="2" ph="1"/>
      <c r="D11" s="2"/>
      <c r="E11" s="3"/>
      <c r="F11" s="19">
        <f t="shared" ca="1" si="0"/>
        <v>118</v>
      </c>
      <c r="G11" s="2"/>
      <c r="H11" s="27"/>
      <c r="I11" s="2"/>
      <c r="J11" s="4"/>
      <c r="K11" s="5"/>
      <c r="L11" s="2"/>
      <c r="M11" s="3"/>
      <c r="N11" s="2" t="s">
        <v>37</v>
      </c>
      <c r="O11" s="6"/>
      <c r="P11" s="21">
        <f>VLOOKUP(N11,関数設定用!$A$2:$B$9,2,FALSE)</f>
        <v>0</v>
      </c>
      <c r="Q11" s="11"/>
      <c r="R11" s="2"/>
      <c r="S11" s="2"/>
    </row>
    <row r="12" spans="1:20" ht="26.1" customHeight="1" x14ac:dyDescent="0.2">
      <c r="A12" s="2">
        <v>109</v>
      </c>
      <c r="B12" s="2"/>
      <c r="C12" s="2" ph="1"/>
      <c r="D12" s="2"/>
      <c r="E12" s="3"/>
      <c r="F12" s="19">
        <f t="shared" ca="1" si="0"/>
        <v>118</v>
      </c>
      <c r="G12" s="2"/>
      <c r="H12" s="27"/>
      <c r="I12" s="2"/>
      <c r="J12" s="2"/>
      <c r="K12" s="2"/>
      <c r="L12" s="9"/>
      <c r="M12" s="3"/>
      <c r="N12" s="2" t="s">
        <v>37</v>
      </c>
      <c r="O12" s="2"/>
      <c r="P12" s="21">
        <f>VLOOKUP(N12,関数設定用!$A$2:$B$9,2,FALSE)</f>
        <v>0</v>
      </c>
      <c r="Q12" s="11"/>
      <c r="R12" s="7"/>
      <c r="S12" s="2"/>
    </row>
    <row r="13" spans="1:20" ht="26.1" customHeight="1" x14ac:dyDescent="0.2">
      <c r="A13" s="2">
        <v>110</v>
      </c>
      <c r="B13" s="2"/>
      <c r="C13" s="2" ph="1"/>
      <c r="D13" s="2"/>
      <c r="E13" s="3"/>
      <c r="F13" s="19">
        <f t="shared" ca="1" si="0"/>
        <v>118</v>
      </c>
      <c r="G13" s="2"/>
      <c r="H13" s="27"/>
      <c r="I13" s="2"/>
      <c r="J13" s="2"/>
      <c r="K13" s="2"/>
      <c r="L13" s="9"/>
      <c r="M13" s="3"/>
      <c r="N13" s="2" t="s">
        <v>37</v>
      </c>
      <c r="O13" s="6"/>
      <c r="P13" s="21">
        <f>VLOOKUP(N13,関数設定用!$A$2:$B$9,2,FALSE)</f>
        <v>0</v>
      </c>
      <c r="Q13" s="11"/>
      <c r="R13" s="7"/>
      <c r="S13" s="2"/>
    </row>
    <row r="14" spans="1:20" ht="26.1" customHeight="1" x14ac:dyDescent="0.2">
      <c r="A14" s="2">
        <v>111</v>
      </c>
      <c r="B14" s="9"/>
      <c r="C14" s="2" ph="1"/>
      <c r="D14" s="2"/>
      <c r="E14" s="3"/>
      <c r="F14" s="19">
        <f t="shared" ca="1" si="0"/>
        <v>118</v>
      </c>
      <c r="G14" s="2"/>
      <c r="H14" s="27"/>
      <c r="I14" s="2"/>
      <c r="J14" s="2"/>
      <c r="K14" s="2"/>
      <c r="L14" s="9"/>
      <c r="M14" s="3"/>
      <c r="N14" s="2" t="s">
        <v>37</v>
      </c>
      <c r="O14" s="2"/>
      <c r="P14" s="21">
        <f>VLOOKUP(N14,関数設定用!$A$2:$B$9,2,FALSE)</f>
        <v>0</v>
      </c>
      <c r="Q14" s="11"/>
      <c r="R14" s="7"/>
      <c r="S14" s="2"/>
    </row>
    <row r="15" spans="1:20" ht="26.1" customHeight="1" x14ac:dyDescent="0.2">
      <c r="A15" s="2">
        <v>112</v>
      </c>
      <c r="B15" s="2"/>
      <c r="C15" s="2" ph="1"/>
      <c r="D15" s="2"/>
      <c r="E15" s="3"/>
      <c r="F15" s="19">
        <f t="shared" ca="1" si="0"/>
        <v>118</v>
      </c>
      <c r="G15" s="2"/>
      <c r="H15" s="27"/>
      <c r="I15" s="2"/>
      <c r="J15" s="7"/>
      <c r="K15" s="5"/>
      <c r="L15" s="2"/>
      <c r="M15" s="3"/>
      <c r="N15" s="2" t="s">
        <v>37</v>
      </c>
      <c r="O15" s="6"/>
      <c r="P15" s="21">
        <f>VLOOKUP(N15,関数設定用!$A$2:$B$9,2,FALSE)</f>
        <v>0</v>
      </c>
      <c r="Q15" s="11"/>
      <c r="R15" s="2"/>
      <c r="S15" s="2"/>
    </row>
    <row r="16" spans="1:20" ht="26.1" customHeight="1" x14ac:dyDescent="0.2">
      <c r="A16" s="2">
        <v>113</v>
      </c>
      <c r="B16" s="2"/>
      <c r="C16" s="2" ph="1"/>
      <c r="D16" s="2"/>
      <c r="E16" s="3"/>
      <c r="F16" s="19">
        <f t="shared" ca="1" si="0"/>
        <v>118</v>
      </c>
      <c r="G16" s="2"/>
      <c r="H16" s="27"/>
      <c r="I16" s="2"/>
      <c r="J16" s="4"/>
      <c r="K16" s="5"/>
      <c r="L16" s="2"/>
      <c r="M16" s="3"/>
      <c r="N16" s="2" t="s">
        <v>37</v>
      </c>
      <c r="O16" s="6"/>
      <c r="P16" s="21">
        <f>VLOOKUP(N16,関数設定用!$A$2:$B$9,2,FALSE)</f>
        <v>0</v>
      </c>
      <c r="Q16" s="11"/>
      <c r="R16" s="2"/>
      <c r="S16" s="2"/>
    </row>
    <row r="17" spans="1:20" ht="26.1" customHeight="1" x14ac:dyDescent="0.2">
      <c r="A17" s="2">
        <v>114</v>
      </c>
      <c r="B17" s="2"/>
      <c r="C17" s="2" ph="1"/>
      <c r="D17" s="2"/>
      <c r="E17" s="3"/>
      <c r="F17" s="19">
        <f t="shared" ca="1" si="0"/>
        <v>118</v>
      </c>
      <c r="G17" s="2"/>
      <c r="H17" s="27"/>
      <c r="I17" s="2"/>
      <c r="J17" s="4"/>
      <c r="K17" s="5"/>
      <c r="L17" s="2"/>
      <c r="M17" s="3"/>
      <c r="N17" s="2" t="s">
        <v>37</v>
      </c>
      <c r="O17" s="6"/>
      <c r="P17" s="21">
        <f>VLOOKUP(N17,関数設定用!$A$2:$B$9,2,FALSE)</f>
        <v>0</v>
      </c>
      <c r="Q17" s="11"/>
      <c r="R17" s="2"/>
      <c r="S17" s="2"/>
    </row>
    <row r="18" spans="1:20" ht="26.1" customHeight="1" x14ac:dyDescent="0.2">
      <c r="A18" s="2">
        <v>115</v>
      </c>
      <c r="B18" s="2"/>
      <c r="C18" s="2" ph="1"/>
      <c r="D18" s="2"/>
      <c r="E18" s="3"/>
      <c r="F18" s="19">
        <f t="shared" ca="1" si="0"/>
        <v>118</v>
      </c>
      <c r="G18" s="2"/>
      <c r="H18" s="27"/>
      <c r="I18" s="2"/>
      <c r="J18" s="7"/>
      <c r="K18" s="7"/>
      <c r="L18" s="2"/>
      <c r="M18" s="3"/>
      <c r="N18" s="2" t="s">
        <v>37</v>
      </c>
      <c r="O18" s="6"/>
      <c r="P18" s="21">
        <f>VLOOKUP(N18,関数設定用!$A$2:$B$9,2,FALSE)</f>
        <v>0</v>
      </c>
      <c r="Q18" s="11"/>
      <c r="R18" s="2"/>
      <c r="S18" s="2"/>
    </row>
    <row r="19" spans="1:20" ht="26.1" customHeight="1" x14ac:dyDescent="0.2">
      <c r="A19" s="2">
        <v>116</v>
      </c>
      <c r="B19" s="4"/>
      <c r="C19" s="4" ph="1"/>
      <c r="D19" s="4"/>
      <c r="E19" s="12"/>
      <c r="F19" s="19">
        <f t="shared" ca="1" si="0"/>
        <v>118</v>
      </c>
      <c r="G19" s="4"/>
      <c r="H19" s="27"/>
      <c r="I19" s="4"/>
      <c r="J19" s="4"/>
      <c r="K19" s="12"/>
      <c r="L19" s="4"/>
      <c r="M19" s="15"/>
      <c r="N19" s="2" t="s">
        <v>37</v>
      </c>
      <c r="O19" s="4"/>
      <c r="P19" s="21">
        <f>VLOOKUP(N19,関数設定用!$A$2:$B$9,2,FALSE)</f>
        <v>0</v>
      </c>
      <c r="Q19" s="11"/>
      <c r="R19" s="2"/>
      <c r="S19" s="4"/>
    </row>
    <row r="20" spans="1:20" ht="26.1" customHeight="1" x14ac:dyDescent="0.2">
      <c r="A20" s="2">
        <v>117</v>
      </c>
      <c r="B20" s="9"/>
      <c r="C20" s="2" ph="1"/>
      <c r="D20" s="2"/>
      <c r="E20" s="3"/>
      <c r="F20" s="19">
        <f t="shared" ca="1" si="0"/>
        <v>118</v>
      </c>
      <c r="G20" s="2"/>
      <c r="H20" s="27"/>
      <c r="I20" s="2"/>
      <c r="J20" s="2"/>
      <c r="K20" s="2"/>
      <c r="L20" s="9"/>
      <c r="M20" s="3"/>
      <c r="N20" s="2" t="s">
        <v>37</v>
      </c>
      <c r="O20" s="2"/>
      <c r="P20" s="21">
        <f>VLOOKUP(N20,関数設定用!$A$2:$B$9,2,FALSE)</f>
        <v>0</v>
      </c>
      <c r="Q20" s="11"/>
      <c r="R20" s="7"/>
      <c r="S20" s="2"/>
    </row>
    <row r="21" spans="1:20" ht="26.1" customHeight="1" x14ac:dyDescent="0.2">
      <c r="A21" s="2">
        <v>118</v>
      </c>
      <c r="B21" s="2"/>
      <c r="C21" s="2" ph="1"/>
      <c r="D21" s="2"/>
      <c r="E21" s="3"/>
      <c r="F21" s="17">
        <f t="shared" ca="1" si="0"/>
        <v>118</v>
      </c>
      <c r="G21" s="2"/>
      <c r="H21" s="27"/>
      <c r="I21" s="2"/>
      <c r="J21" s="2"/>
      <c r="K21" s="2"/>
      <c r="L21" s="2"/>
      <c r="M21" s="3"/>
      <c r="N21" s="2" t="s">
        <v>37</v>
      </c>
      <c r="O21" s="2"/>
      <c r="P21" s="21">
        <f>VLOOKUP(N21,関数設定用!$A$2:$B$9,2,FALSE)</f>
        <v>0</v>
      </c>
      <c r="Q21" s="11"/>
      <c r="R21" s="1"/>
      <c r="S21" s="2"/>
    </row>
    <row r="22" spans="1:20" ht="26.1" customHeight="1" x14ac:dyDescent="0.2">
      <c r="A22" s="2">
        <v>119</v>
      </c>
      <c r="B22" s="2"/>
      <c r="C22" s="2" ph="1"/>
      <c r="D22" s="2"/>
      <c r="E22" s="3"/>
      <c r="F22" s="19">
        <f t="shared" ca="1" si="0"/>
        <v>118</v>
      </c>
      <c r="G22" s="2"/>
      <c r="H22" s="27"/>
      <c r="I22" s="2"/>
      <c r="J22" s="7"/>
      <c r="K22" s="5"/>
      <c r="L22" s="2"/>
      <c r="M22" s="3"/>
      <c r="N22" s="2" t="s">
        <v>37</v>
      </c>
      <c r="O22" s="6"/>
      <c r="P22" s="21">
        <f>VLOOKUP(N22,関数設定用!$A$2:$B$9,2,FALSE)</f>
        <v>0</v>
      </c>
      <c r="Q22" s="11"/>
      <c r="R22" s="2"/>
      <c r="S22" s="2"/>
      <c r="T22" s="16"/>
    </row>
    <row r="23" spans="1:20" ht="26.1" customHeight="1" x14ac:dyDescent="0.2">
      <c r="A23" s="2">
        <v>120</v>
      </c>
      <c r="B23" s="9"/>
      <c r="C23" s="2" ph="1"/>
      <c r="D23" s="10"/>
      <c r="E23" s="3"/>
      <c r="F23" s="19">
        <f t="shared" ca="1" si="0"/>
        <v>118</v>
      </c>
      <c r="G23" s="2"/>
      <c r="H23" s="27"/>
      <c r="I23" s="2"/>
      <c r="J23" s="2"/>
      <c r="K23" s="2"/>
      <c r="L23" s="9"/>
      <c r="M23" s="3"/>
      <c r="N23" s="2" t="s">
        <v>37</v>
      </c>
      <c r="O23" s="2"/>
      <c r="P23" s="21">
        <f>VLOOKUP(N23,関数設定用!$A$2:$B$9,2,FALSE)</f>
        <v>0</v>
      </c>
      <c r="Q23" s="11"/>
      <c r="R23" s="7"/>
      <c r="S23" s="2"/>
    </row>
    <row r="24" spans="1:20" ht="26.1" customHeight="1" x14ac:dyDescent="0.2">
      <c r="A24" s="2">
        <v>121</v>
      </c>
      <c r="B24" s="9"/>
      <c r="C24" s="2" ph="1"/>
      <c r="D24" s="2"/>
      <c r="E24" s="3"/>
      <c r="F24" s="19">
        <f t="shared" ca="1" si="0"/>
        <v>118</v>
      </c>
      <c r="G24" s="2"/>
      <c r="H24" s="27"/>
      <c r="I24" s="2"/>
      <c r="J24" s="2"/>
      <c r="K24" s="2"/>
      <c r="L24" s="9"/>
      <c r="M24" s="3"/>
      <c r="N24" s="2" t="s">
        <v>37</v>
      </c>
      <c r="O24" s="2"/>
      <c r="P24" s="21">
        <f>VLOOKUP(N24,関数設定用!$A$2:$B$9,2,FALSE)</f>
        <v>0</v>
      </c>
      <c r="Q24" s="11"/>
      <c r="R24" s="7"/>
      <c r="S24" s="2"/>
    </row>
    <row r="25" spans="1:20" ht="26.1" customHeight="1" x14ac:dyDescent="0.2">
      <c r="A25" s="2">
        <v>122</v>
      </c>
      <c r="B25" s="2"/>
      <c r="C25" s="2" ph="1"/>
      <c r="D25" s="2"/>
      <c r="E25" s="3"/>
      <c r="F25" s="19">
        <f t="shared" ca="1" si="0"/>
        <v>118</v>
      </c>
      <c r="G25" s="2"/>
      <c r="H25" s="27"/>
      <c r="I25" s="2"/>
      <c r="J25" s="7"/>
      <c r="K25" s="5"/>
      <c r="L25" s="2"/>
      <c r="M25" s="3"/>
      <c r="N25" s="2" t="s">
        <v>37</v>
      </c>
      <c r="O25" s="6"/>
      <c r="P25" s="21">
        <f>VLOOKUP(N25,関数設定用!$A$2:$B$9,2,FALSE)</f>
        <v>0</v>
      </c>
      <c r="Q25" s="11"/>
      <c r="R25" s="2"/>
      <c r="S25" s="2"/>
    </row>
    <row r="26" spans="1:20" ht="26.1" customHeight="1" x14ac:dyDescent="0.2">
      <c r="A26" s="2">
        <v>123</v>
      </c>
      <c r="B26" s="2"/>
      <c r="C26" s="2" ph="1"/>
      <c r="D26" s="2"/>
      <c r="E26" s="3"/>
      <c r="F26" s="19">
        <f t="shared" ca="1" si="0"/>
        <v>118</v>
      </c>
      <c r="G26" s="2"/>
      <c r="H26" s="27"/>
      <c r="I26" s="2"/>
      <c r="J26" s="4"/>
      <c r="K26" s="5"/>
      <c r="L26" s="2"/>
      <c r="M26" s="3"/>
      <c r="N26" s="2" t="s">
        <v>37</v>
      </c>
      <c r="O26" s="6"/>
      <c r="P26" s="21">
        <f>VLOOKUP(N26,関数設定用!$A$2:$B$9,2,FALSE)</f>
        <v>0</v>
      </c>
      <c r="Q26" s="11"/>
      <c r="R26" s="2"/>
      <c r="S26" s="2"/>
    </row>
    <row r="27" spans="1:20" ht="26.1" customHeight="1" x14ac:dyDescent="0.2">
      <c r="A27" s="2">
        <v>124</v>
      </c>
      <c r="B27" s="2"/>
      <c r="C27" s="2" ph="1"/>
      <c r="D27" s="2"/>
      <c r="E27" s="3"/>
      <c r="F27" s="19">
        <f t="shared" ca="1" si="0"/>
        <v>118</v>
      </c>
      <c r="G27" s="2"/>
      <c r="H27" s="27"/>
      <c r="I27" s="2"/>
      <c r="J27" s="7"/>
      <c r="K27" s="5"/>
      <c r="L27" s="2"/>
      <c r="M27" s="3"/>
      <c r="N27" s="2" t="s">
        <v>37</v>
      </c>
      <c r="O27" s="6"/>
      <c r="P27" s="21">
        <f>VLOOKUP(N27,関数設定用!$A$2:$B$9,2,FALSE)</f>
        <v>0</v>
      </c>
      <c r="Q27" s="11"/>
      <c r="R27" s="2"/>
      <c r="S27" s="2"/>
    </row>
    <row r="28" spans="1:20" ht="26.1" customHeight="1" x14ac:dyDescent="0.2">
      <c r="A28" s="2">
        <v>125</v>
      </c>
      <c r="B28" s="2"/>
      <c r="C28" s="2" ph="1"/>
      <c r="D28" s="2"/>
      <c r="E28" s="3"/>
      <c r="F28" s="19">
        <f t="shared" ca="1" si="0"/>
        <v>118</v>
      </c>
      <c r="G28" s="2"/>
      <c r="H28" s="27"/>
      <c r="I28" s="2"/>
      <c r="J28" s="4"/>
      <c r="K28" s="5"/>
      <c r="L28" s="2"/>
      <c r="M28" s="3"/>
      <c r="N28" s="2" t="s">
        <v>37</v>
      </c>
      <c r="O28" s="6"/>
      <c r="P28" s="21">
        <f>VLOOKUP(N28,関数設定用!$A$2:$B$9,2,FALSE)</f>
        <v>0</v>
      </c>
      <c r="Q28" s="7"/>
      <c r="R28" s="2"/>
      <c r="S28" s="2"/>
    </row>
    <row r="29" spans="1:20" ht="26.1" customHeight="1" x14ac:dyDescent="0.2">
      <c r="O29" s="20" t="s">
        <v>63</v>
      </c>
      <c r="P29" s="22">
        <f>SUM(P4:P28)</f>
        <v>0</v>
      </c>
    </row>
    <row r="30" spans="1:20" ht="26.1" customHeight="1" x14ac:dyDescent="0.2"/>
    <row r="31" spans="1:20" ht="20.399999999999999" x14ac:dyDescent="0.2"/>
    <row r="32" spans="1:20" ht="20.399999999999999" x14ac:dyDescent="0.2"/>
  </sheetData>
  <autoFilter ref="A3:R28" xr:uid="{00000000-0009-0000-0000-000004000000}">
    <sortState ref="A2:V748">
      <sortCondition ref="C1:C748"/>
    </sortState>
  </autoFilter>
  <mergeCells count="2">
    <mergeCell ref="J1:M1"/>
    <mergeCell ref="Q1:R1"/>
  </mergeCells>
  <phoneticPr fontId="2"/>
  <pageMargins left="0" right="0" top="0" bottom="0" header="0.51181102362204722" footer="0.51181102362204722"/>
  <pageSetup paperSize="9" scale="73" fitToHeight="0" orientation="landscape" verticalDpi="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関数設定用!$A$20:$A$24</xm:f>
          </x14:formula1>
          <xm:sqref>Q4:Q28</xm:sqref>
        </x14:dataValidation>
        <x14:dataValidation type="list" allowBlank="1" showInputMessage="1" showErrorMessage="1" xr:uid="{00000000-0002-0000-0400-000001000000}">
          <x14:formula1>
            <xm:f>関数設定用!$A$11:$A$18</xm:f>
          </x14:formula1>
          <xm:sqref>N4:N28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9"/>
  <sheetViews>
    <sheetView workbookViewId="0">
      <selection activeCell="Q4" sqref="Q4"/>
    </sheetView>
  </sheetViews>
  <sheetFormatPr defaultRowHeight="13.2" x14ac:dyDescent="0.2"/>
  <cols>
    <col min="1" max="1" width="8.88671875" customWidth="1"/>
  </cols>
  <sheetData>
    <row r="1" spans="1:20" ht="16.2" x14ac:dyDescent="0.2">
      <c r="A1" s="26" t="s">
        <v>64</v>
      </c>
      <c r="F1" s="13"/>
      <c r="G1" s="29" t="s">
        <v>67</v>
      </c>
      <c r="H1" s="30"/>
      <c r="I1" s="31" t="s">
        <v>65</v>
      </c>
      <c r="J1" s="32" t="s">
        <v>93</v>
      </c>
      <c r="K1" s="32"/>
      <c r="L1" s="32"/>
      <c r="M1" s="32"/>
      <c r="N1" s="30"/>
      <c r="O1" s="25"/>
      <c r="P1" s="33" t="s">
        <v>68</v>
      </c>
      <c r="Q1" s="37">
        <v>41675</v>
      </c>
      <c r="R1" s="37"/>
      <c r="T1" s="8"/>
    </row>
    <row r="3" spans="1:20" ht="26.4" x14ac:dyDescent="0.2">
      <c r="A3" s="27" t="s">
        <v>4</v>
      </c>
      <c r="B3" s="34" t="s">
        <v>12</v>
      </c>
      <c r="C3" s="34" t="s">
        <v>13</v>
      </c>
      <c r="D3" s="34" t="s">
        <v>14</v>
      </c>
      <c r="E3" s="35" t="s">
        <v>0</v>
      </c>
      <c r="F3" s="35" t="s">
        <v>15</v>
      </c>
      <c r="G3" s="34" t="s">
        <v>16</v>
      </c>
      <c r="H3" s="34" t="s">
        <v>17</v>
      </c>
      <c r="I3" s="34" t="s">
        <v>18</v>
      </c>
      <c r="J3" s="34" t="s">
        <v>1</v>
      </c>
      <c r="K3" s="35" t="s">
        <v>5</v>
      </c>
      <c r="L3" s="27" t="s">
        <v>19</v>
      </c>
      <c r="M3" s="35" t="s">
        <v>20</v>
      </c>
      <c r="N3" s="34" t="s">
        <v>3</v>
      </c>
      <c r="O3" s="34" t="s">
        <v>21</v>
      </c>
      <c r="P3" s="36" t="s">
        <v>36</v>
      </c>
      <c r="Q3" s="34" t="s">
        <v>40</v>
      </c>
      <c r="R3" s="34" t="s">
        <v>25</v>
      </c>
      <c r="S3" s="34" t="s">
        <v>22</v>
      </c>
    </row>
    <row r="4" spans="1:20" x14ac:dyDescent="0.2">
      <c r="A4" s="2">
        <v>1</v>
      </c>
      <c r="B4" s="2">
        <v>1234567</v>
      </c>
      <c r="C4" s="2" t="s">
        <v>28</v>
      </c>
      <c r="D4" s="2" t="s">
        <v>2</v>
      </c>
      <c r="E4" s="3">
        <v>27395</v>
      </c>
      <c r="F4" s="19">
        <f t="shared" ref="F4:F28" ca="1" si="0">DATEDIF(E4,TODAY(),"Y")</f>
        <v>43</v>
      </c>
      <c r="G4" s="2" t="s">
        <v>24</v>
      </c>
      <c r="H4" s="2" t="s">
        <v>34</v>
      </c>
      <c r="I4" s="2" t="s">
        <v>29</v>
      </c>
      <c r="J4" s="2" t="s">
        <v>27</v>
      </c>
      <c r="K4" s="3">
        <v>41752</v>
      </c>
      <c r="L4" s="9" t="s">
        <v>26</v>
      </c>
      <c r="M4" s="3">
        <v>40662</v>
      </c>
      <c r="N4" s="2" t="s">
        <v>1</v>
      </c>
      <c r="O4" s="2" t="s">
        <v>30</v>
      </c>
      <c r="P4" s="21">
        <f>VLOOKUP(N4,関数設定用!$A$2:$B$7,2,FALSE)</f>
        <v>5000</v>
      </c>
      <c r="Q4" s="11" t="s">
        <v>33</v>
      </c>
      <c r="R4" s="7"/>
      <c r="S4" s="2" t="s">
        <v>31</v>
      </c>
    </row>
    <row r="5" spans="1:20" x14ac:dyDescent="0.2">
      <c r="A5" s="2">
        <v>2</v>
      </c>
      <c r="B5" s="2">
        <v>1234</v>
      </c>
      <c r="C5" s="2" t="s">
        <v>42</v>
      </c>
      <c r="D5" s="2" t="s">
        <v>2</v>
      </c>
      <c r="E5" s="3">
        <v>16438</v>
      </c>
      <c r="F5" s="19">
        <f t="shared" ca="1" si="0"/>
        <v>73</v>
      </c>
      <c r="G5" s="2" t="s">
        <v>73</v>
      </c>
      <c r="H5" s="2" t="s">
        <v>43</v>
      </c>
      <c r="I5" s="2" t="s">
        <v>74</v>
      </c>
      <c r="J5" s="2" t="s">
        <v>44</v>
      </c>
      <c r="K5" s="3">
        <v>39543</v>
      </c>
      <c r="L5" s="9" t="s">
        <v>26</v>
      </c>
      <c r="M5" s="3">
        <v>38079</v>
      </c>
      <c r="N5" s="2" t="s">
        <v>1</v>
      </c>
      <c r="O5" s="2" t="s">
        <v>30</v>
      </c>
      <c r="P5" s="21">
        <f>VLOOKUP(N5,関数設定用!$A$2:$B$9,2,FALSE)</f>
        <v>5000</v>
      </c>
      <c r="Q5" s="11" t="s">
        <v>33</v>
      </c>
      <c r="R5" s="7"/>
      <c r="S5" s="2" t="s">
        <v>83</v>
      </c>
    </row>
    <row r="6" spans="1:20" x14ac:dyDescent="0.2">
      <c r="A6" s="2">
        <v>3</v>
      </c>
      <c r="B6" s="2">
        <v>1235</v>
      </c>
      <c r="C6" s="2" t="s">
        <v>45</v>
      </c>
      <c r="D6" s="2" t="s">
        <v>2</v>
      </c>
      <c r="E6" s="3">
        <v>18264</v>
      </c>
      <c r="F6" s="19">
        <f t="shared" ca="1" si="0"/>
        <v>68</v>
      </c>
      <c r="G6" s="2" t="s">
        <v>73</v>
      </c>
      <c r="H6" s="2" t="s">
        <v>46</v>
      </c>
      <c r="I6" s="2" t="s">
        <v>75</v>
      </c>
      <c r="J6" s="7"/>
      <c r="K6" s="5"/>
      <c r="L6" s="2" t="s">
        <v>47</v>
      </c>
      <c r="M6" s="3">
        <v>38809</v>
      </c>
      <c r="N6" s="2" t="s">
        <v>8</v>
      </c>
      <c r="O6" s="2" t="s">
        <v>30</v>
      </c>
      <c r="P6" s="21">
        <f>VLOOKUP(N6,関数設定用!$A$2:$B$9,2,FALSE)</f>
        <v>3500</v>
      </c>
      <c r="Q6" s="11" t="s">
        <v>33</v>
      </c>
      <c r="R6" s="2"/>
      <c r="S6" s="2" t="s">
        <v>84</v>
      </c>
    </row>
    <row r="7" spans="1:20" x14ac:dyDescent="0.2">
      <c r="A7" s="2">
        <v>4</v>
      </c>
      <c r="B7" s="2">
        <v>1236</v>
      </c>
      <c r="C7" s="2" t="s">
        <v>48</v>
      </c>
      <c r="D7" s="2" t="s">
        <v>2</v>
      </c>
      <c r="E7" s="3">
        <v>20090</v>
      </c>
      <c r="F7" s="19">
        <f t="shared" ca="1" si="0"/>
        <v>63</v>
      </c>
      <c r="G7" s="2" t="s">
        <v>73</v>
      </c>
      <c r="H7" s="2" t="s">
        <v>46</v>
      </c>
      <c r="I7" s="2" t="s">
        <v>76</v>
      </c>
      <c r="J7" s="7"/>
      <c r="K7" s="7"/>
      <c r="L7" s="2" t="s">
        <v>47</v>
      </c>
      <c r="M7" s="3">
        <v>38809</v>
      </c>
      <c r="N7" s="2" t="s">
        <v>8</v>
      </c>
      <c r="O7" s="2" t="s">
        <v>30</v>
      </c>
      <c r="P7" s="21">
        <f>VLOOKUP(N7,関数設定用!$A$2:$B$9,2,FALSE)</f>
        <v>3500</v>
      </c>
      <c r="Q7" s="11" t="s">
        <v>33</v>
      </c>
      <c r="R7" s="2"/>
      <c r="S7" s="2" t="s">
        <v>85</v>
      </c>
    </row>
    <row r="8" spans="1:20" x14ac:dyDescent="0.2">
      <c r="A8" s="2">
        <v>5</v>
      </c>
      <c r="B8" s="2">
        <v>1237</v>
      </c>
      <c r="C8" s="2" t="s">
        <v>50</v>
      </c>
      <c r="D8" s="2" t="s">
        <v>2</v>
      </c>
      <c r="E8" s="3">
        <v>21916</v>
      </c>
      <c r="F8" s="19">
        <f t="shared" ca="1" si="0"/>
        <v>58</v>
      </c>
      <c r="G8" s="2" t="s">
        <v>73</v>
      </c>
      <c r="H8" s="2" t="s">
        <v>57</v>
      </c>
      <c r="I8" s="2" t="s">
        <v>77</v>
      </c>
      <c r="J8" s="7"/>
      <c r="K8" s="7"/>
      <c r="L8" s="9" t="s">
        <v>49</v>
      </c>
      <c r="M8" s="3">
        <v>38809</v>
      </c>
      <c r="N8" s="2" t="s">
        <v>8</v>
      </c>
      <c r="O8" s="2" t="s">
        <v>30</v>
      </c>
      <c r="P8" s="21">
        <f>VLOOKUP(N8,関数設定用!$A$2:$B$9,2,FALSE)</f>
        <v>3500</v>
      </c>
      <c r="Q8" s="11" t="s">
        <v>33</v>
      </c>
      <c r="R8" s="2"/>
      <c r="S8" s="2" t="s">
        <v>86</v>
      </c>
    </row>
    <row r="9" spans="1:20" x14ac:dyDescent="0.2">
      <c r="A9" s="2">
        <v>6</v>
      </c>
      <c r="B9" s="2">
        <v>1238</v>
      </c>
      <c r="C9" s="9" t="s">
        <v>51</v>
      </c>
      <c r="D9" s="9" t="s">
        <v>2</v>
      </c>
      <c r="E9" s="3">
        <v>23743</v>
      </c>
      <c r="F9" s="19">
        <f t="shared" ca="1" si="0"/>
        <v>53</v>
      </c>
      <c r="G9" s="2" t="s">
        <v>78</v>
      </c>
      <c r="H9" s="2" t="s">
        <v>58</v>
      </c>
      <c r="I9" s="2" t="s">
        <v>79</v>
      </c>
      <c r="J9" s="9"/>
      <c r="K9" s="9"/>
      <c r="L9" s="9" t="s">
        <v>49</v>
      </c>
      <c r="M9" s="3">
        <v>38809</v>
      </c>
      <c r="N9" s="2" t="s">
        <v>8</v>
      </c>
      <c r="O9" s="2" t="s">
        <v>30</v>
      </c>
      <c r="P9" s="21">
        <f>VLOOKUP(N9,関数設定用!$A$2:$B$9,2,FALSE)</f>
        <v>3500</v>
      </c>
      <c r="Q9" s="11" t="s">
        <v>33</v>
      </c>
      <c r="R9" s="7"/>
      <c r="S9" s="9" t="s">
        <v>87</v>
      </c>
      <c r="T9" s="16"/>
    </row>
    <row r="10" spans="1:20" x14ac:dyDescent="0.2">
      <c r="A10" s="2">
        <v>7</v>
      </c>
      <c r="B10" s="9">
        <v>1239</v>
      </c>
      <c r="C10" s="9" t="s">
        <v>52</v>
      </c>
      <c r="D10" s="9" t="s">
        <v>2</v>
      </c>
      <c r="E10" s="3">
        <v>25569</v>
      </c>
      <c r="F10" s="17">
        <f t="shared" ca="1" si="0"/>
        <v>48</v>
      </c>
      <c r="G10" s="2" t="s">
        <v>78</v>
      </c>
      <c r="H10" s="2" t="s">
        <v>59</v>
      </c>
      <c r="I10" s="2" t="s">
        <v>80</v>
      </c>
      <c r="J10" s="9"/>
      <c r="K10" s="9"/>
      <c r="L10" s="9" t="s">
        <v>49</v>
      </c>
      <c r="M10" s="3">
        <v>40270</v>
      </c>
      <c r="N10" s="2" t="s">
        <v>8</v>
      </c>
      <c r="O10" s="2" t="s">
        <v>30</v>
      </c>
      <c r="P10" s="21">
        <f>VLOOKUP(N10,関数設定用!$A$2:$B$9,2,FALSE)</f>
        <v>3500</v>
      </c>
      <c r="Q10" s="11" t="s">
        <v>33</v>
      </c>
      <c r="R10" s="7"/>
      <c r="S10" s="9" t="s">
        <v>88</v>
      </c>
    </row>
    <row r="11" spans="1:20" x14ac:dyDescent="0.2">
      <c r="A11" s="2">
        <v>8</v>
      </c>
      <c r="B11" s="2">
        <v>1240</v>
      </c>
      <c r="C11" s="2" t="s">
        <v>53</v>
      </c>
      <c r="D11" s="2" t="s">
        <v>2</v>
      </c>
      <c r="E11" s="3">
        <v>27395</v>
      </c>
      <c r="F11" s="19">
        <f t="shared" ca="1" si="0"/>
        <v>43</v>
      </c>
      <c r="G11" s="2" t="s">
        <v>78</v>
      </c>
      <c r="H11" s="2" t="s">
        <v>60</v>
      </c>
      <c r="I11" s="2" t="s">
        <v>81</v>
      </c>
      <c r="J11" s="2"/>
      <c r="K11" s="2"/>
      <c r="L11" s="2" t="s">
        <v>62</v>
      </c>
      <c r="M11" s="3">
        <v>40270</v>
      </c>
      <c r="N11" s="2" t="s">
        <v>8</v>
      </c>
      <c r="O11" s="2" t="s">
        <v>30</v>
      </c>
      <c r="P11" s="21">
        <f>VLOOKUP(N11,関数設定用!$A$2:$B$9,2,FALSE)</f>
        <v>3500</v>
      </c>
      <c r="Q11" s="11" t="s">
        <v>33</v>
      </c>
      <c r="R11" s="1"/>
      <c r="S11" s="2" t="s">
        <v>89</v>
      </c>
    </row>
    <row r="12" spans="1:20" x14ac:dyDescent="0.2">
      <c r="A12" s="2">
        <v>9</v>
      </c>
      <c r="B12" s="2">
        <v>1241</v>
      </c>
      <c r="C12" s="2" t="s">
        <v>54</v>
      </c>
      <c r="D12" s="2" t="s">
        <v>55</v>
      </c>
      <c r="E12" s="3">
        <v>29221</v>
      </c>
      <c r="F12" s="19">
        <f t="shared" ca="1" si="0"/>
        <v>38</v>
      </c>
      <c r="G12" s="2" t="s">
        <v>78</v>
      </c>
      <c r="H12" s="2" t="s">
        <v>60</v>
      </c>
      <c r="I12" s="2" t="s">
        <v>81</v>
      </c>
      <c r="J12" s="4"/>
      <c r="K12" s="5"/>
      <c r="L12" s="2" t="s">
        <v>62</v>
      </c>
      <c r="M12" s="3">
        <v>40270</v>
      </c>
      <c r="N12" s="2" t="s">
        <v>8</v>
      </c>
      <c r="O12" s="2" t="s">
        <v>30</v>
      </c>
      <c r="P12" s="21">
        <f>VLOOKUP(N12,関数設定用!$A$2:$B$9,2,FALSE)</f>
        <v>3500</v>
      </c>
      <c r="Q12" s="11" t="s">
        <v>33</v>
      </c>
      <c r="R12" s="2"/>
      <c r="S12" s="2" t="s">
        <v>90</v>
      </c>
    </row>
    <row r="13" spans="1:20" x14ac:dyDescent="0.2">
      <c r="A13" s="2">
        <v>10</v>
      </c>
      <c r="B13" s="2">
        <v>1242</v>
      </c>
      <c r="C13" s="2" t="s">
        <v>56</v>
      </c>
      <c r="D13" s="2" t="s">
        <v>2</v>
      </c>
      <c r="E13" s="3">
        <v>35796</v>
      </c>
      <c r="F13" s="19">
        <f t="shared" ca="1" si="0"/>
        <v>20</v>
      </c>
      <c r="G13" s="2" t="s">
        <v>78</v>
      </c>
      <c r="H13" s="2" t="s">
        <v>61</v>
      </c>
      <c r="I13" s="2" t="s">
        <v>82</v>
      </c>
      <c r="J13" s="2"/>
      <c r="K13" s="2"/>
      <c r="L13" s="9" t="s">
        <v>92</v>
      </c>
      <c r="M13" s="3">
        <v>41731</v>
      </c>
      <c r="N13" s="2" t="s">
        <v>9</v>
      </c>
      <c r="O13" s="2" t="s">
        <v>30</v>
      </c>
      <c r="P13" s="21">
        <f>VLOOKUP(N13,関数設定用!$A$2:$B$9,2,FALSE)</f>
        <v>1300</v>
      </c>
      <c r="Q13" s="11" t="s">
        <v>33</v>
      </c>
      <c r="R13" s="7"/>
      <c r="S13" s="2" t="s">
        <v>91</v>
      </c>
    </row>
    <row r="14" spans="1:20" x14ac:dyDescent="0.2">
      <c r="A14" s="2">
        <v>11</v>
      </c>
      <c r="B14" s="2"/>
      <c r="C14" s="2"/>
      <c r="D14" s="2"/>
      <c r="E14" s="3"/>
      <c r="F14" s="19">
        <f t="shared" ca="1" si="0"/>
        <v>118</v>
      </c>
      <c r="G14" s="2"/>
      <c r="H14" s="2"/>
      <c r="I14" s="2"/>
      <c r="J14" s="2"/>
      <c r="K14" s="2"/>
      <c r="L14" s="9"/>
      <c r="M14" s="3"/>
      <c r="N14" s="2" t="s">
        <v>37</v>
      </c>
      <c r="O14" s="2"/>
      <c r="P14" s="21">
        <f>VLOOKUP(N14,関数設定用!$A$2:$B$9,2,FALSE)</f>
        <v>0</v>
      </c>
      <c r="Q14" s="7"/>
      <c r="R14" s="7"/>
      <c r="S14" s="2"/>
    </row>
    <row r="15" spans="1:20" x14ac:dyDescent="0.2">
      <c r="A15" s="2">
        <v>12</v>
      </c>
      <c r="B15" s="2"/>
      <c r="C15" s="2"/>
      <c r="D15" s="2"/>
      <c r="E15" s="3"/>
      <c r="F15" s="19">
        <f t="shared" ca="1" si="0"/>
        <v>118</v>
      </c>
      <c r="G15" s="2"/>
      <c r="H15" s="2"/>
      <c r="I15" s="2"/>
      <c r="J15" s="7"/>
      <c r="K15" s="5"/>
      <c r="L15" s="2"/>
      <c r="M15" s="3"/>
      <c r="N15" s="2" t="s">
        <v>37</v>
      </c>
      <c r="O15" s="6"/>
      <c r="P15" s="21">
        <f>VLOOKUP(N15,関数設定用!$A$2:$B$9,2,FALSE)</f>
        <v>0</v>
      </c>
      <c r="Q15" s="11"/>
      <c r="R15" s="2"/>
      <c r="S15" s="2"/>
    </row>
    <row r="16" spans="1:20" x14ac:dyDescent="0.2">
      <c r="A16" s="2">
        <v>13</v>
      </c>
      <c r="B16" s="2"/>
      <c r="C16" s="2"/>
      <c r="D16" s="2"/>
      <c r="E16" s="3"/>
      <c r="F16" s="19">
        <f t="shared" ca="1" si="0"/>
        <v>118</v>
      </c>
      <c r="G16" s="2"/>
      <c r="H16" s="2"/>
      <c r="I16" s="2"/>
      <c r="J16" s="4"/>
      <c r="K16" s="5"/>
      <c r="L16" s="2"/>
      <c r="M16" s="3"/>
      <c r="N16" s="2" t="s">
        <v>37</v>
      </c>
      <c r="O16" s="6"/>
      <c r="P16" s="21">
        <f>VLOOKUP(N16,関数設定用!$A$2:$B$9,2,FALSE)</f>
        <v>0</v>
      </c>
      <c r="Q16" s="11"/>
      <c r="R16" s="2"/>
      <c r="S16" s="2"/>
    </row>
    <row r="17" spans="1:20" x14ac:dyDescent="0.2">
      <c r="A17" s="2">
        <v>14</v>
      </c>
      <c r="B17" s="2"/>
      <c r="C17" s="2"/>
      <c r="D17" s="2"/>
      <c r="E17" s="3"/>
      <c r="F17" s="19">
        <f t="shared" ca="1" si="0"/>
        <v>118</v>
      </c>
      <c r="G17" s="2"/>
      <c r="H17" s="2"/>
      <c r="I17" s="2"/>
      <c r="J17" s="4"/>
      <c r="K17" s="5"/>
      <c r="L17" s="2"/>
      <c r="M17" s="3"/>
      <c r="N17" s="2" t="s">
        <v>37</v>
      </c>
      <c r="O17" s="6"/>
      <c r="P17" s="21">
        <f>VLOOKUP(N17,関数設定用!$A$2:$B$9,2,FALSE)</f>
        <v>0</v>
      </c>
      <c r="Q17" s="11"/>
      <c r="R17" s="2"/>
      <c r="S17" s="2"/>
    </row>
    <row r="18" spans="1:20" x14ac:dyDescent="0.2">
      <c r="A18" s="2">
        <v>15</v>
      </c>
      <c r="B18" s="2"/>
      <c r="C18" s="2"/>
      <c r="D18" s="2"/>
      <c r="E18" s="3"/>
      <c r="F18" s="19">
        <f t="shared" ca="1" si="0"/>
        <v>118</v>
      </c>
      <c r="G18" s="2"/>
      <c r="H18" s="2"/>
      <c r="I18" s="2"/>
      <c r="J18" s="7"/>
      <c r="K18" s="7"/>
      <c r="L18" s="2"/>
      <c r="M18" s="3"/>
      <c r="N18" s="2" t="s">
        <v>37</v>
      </c>
      <c r="O18" s="6"/>
      <c r="P18" s="21">
        <f>VLOOKUP(N18,関数設定用!$A$2:$B$9,2,FALSE)</f>
        <v>0</v>
      </c>
      <c r="Q18" s="11"/>
      <c r="R18" s="2"/>
      <c r="S18" s="2"/>
    </row>
    <row r="19" spans="1:20" x14ac:dyDescent="0.2">
      <c r="A19" s="2">
        <v>16</v>
      </c>
      <c r="B19" s="4"/>
      <c r="C19" s="4"/>
      <c r="D19" s="4"/>
      <c r="E19" s="12"/>
      <c r="F19" s="19">
        <f t="shared" ca="1" si="0"/>
        <v>118</v>
      </c>
      <c r="G19" s="4"/>
      <c r="H19" s="4"/>
      <c r="I19" s="4"/>
      <c r="J19" s="4"/>
      <c r="K19" s="12"/>
      <c r="L19" s="4"/>
      <c r="M19" s="15"/>
      <c r="N19" s="2" t="s">
        <v>37</v>
      </c>
      <c r="O19" s="4"/>
      <c r="P19" s="21">
        <f>VLOOKUP(N19,関数設定用!$A$2:$B$9,2,FALSE)</f>
        <v>0</v>
      </c>
      <c r="Q19" s="11"/>
      <c r="R19" s="2"/>
      <c r="S19" s="4"/>
    </row>
    <row r="20" spans="1:20" x14ac:dyDescent="0.2">
      <c r="A20" s="2">
        <v>17</v>
      </c>
      <c r="B20" s="9"/>
      <c r="C20" s="2"/>
      <c r="D20" s="2"/>
      <c r="E20" s="3"/>
      <c r="F20" s="19">
        <f t="shared" ca="1" si="0"/>
        <v>118</v>
      </c>
      <c r="G20" s="2"/>
      <c r="H20" s="2"/>
      <c r="I20" s="2"/>
      <c r="J20" s="2"/>
      <c r="K20" s="2"/>
      <c r="L20" s="9"/>
      <c r="M20" s="3"/>
      <c r="N20" s="2" t="s">
        <v>37</v>
      </c>
      <c r="O20" s="2"/>
      <c r="P20" s="21">
        <f>VLOOKUP(N20,関数設定用!$A$2:$B$9,2,FALSE)</f>
        <v>0</v>
      </c>
      <c r="Q20" s="11"/>
      <c r="R20" s="7"/>
      <c r="S20" s="2"/>
    </row>
    <row r="21" spans="1:20" x14ac:dyDescent="0.2">
      <c r="A21" s="2">
        <v>18</v>
      </c>
      <c r="B21" s="2"/>
      <c r="C21" s="2"/>
      <c r="D21" s="2"/>
      <c r="E21" s="3"/>
      <c r="F21" s="17">
        <f t="shared" ca="1" si="0"/>
        <v>118</v>
      </c>
      <c r="G21" s="2"/>
      <c r="H21" s="2"/>
      <c r="I21" s="2"/>
      <c r="J21" s="2"/>
      <c r="K21" s="2"/>
      <c r="L21" s="2"/>
      <c r="M21" s="3"/>
      <c r="N21" s="2" t="s">
        <v>37</v>
      </c>
      <c r="O21" s="2"/>
      <c r="P21" s="21">
        <f>VLOOKUP(N21,関数設定用!$A$2:$B$9,2,FALSE)</f>
        <v>0</v>
      </c>
      <c r="Q21" s="11"/>
      <c r="R21" s="1"/>
      <c r="S21" s="2"/>
    </row>
    <row r="22" spans="1:20" x14ac:dyDescent="0.2">
      <c r="A22" s="2">
        <v>19</v>
      </c>
      <c r="B22" s="2"/>
      <c r="C22" s="2"/>
      <c r="D22" s="2"/>
      <c r="E22" s="3"/>
      <c r="F22" s="19">
        <f t="shared" ca="1" si="0"/>
        <v>118</v>
      </c>
      <c r="G22" s="2"/>
      <c r="H22" s="2"/>
      <c r="I22" s="2"/>
      <c r="J22" s="7"/>
      <c r="K22" s="5"/>
      <c r="L22" s="2"/>
      <c r="M22" s="3"/>
      <c r="N22" s="2" t="s">
        <v>37</v>
      </c>
      <c r="O22" s="6"/>
      <c r="P22" s="21">
        <f>VLOOKUP(N22,関数設定用!$A$2:$B$9,2,FALSE)</f>
        <v>0</v>
      </c>
      <c r="Q22" s="11"/>
      <c r="R22" s="2"/>
      <c r="S22" s="2"/>
      <c r="T22" s="16"/>
    </row>
    <row r="23" spans="1:20" x14ac:dyDescent="0.2">
      <c r="A23" s="2">
        <v>20</v>
      </c>
      <c r="B23" s="9"/>
      <c r="C23" s="2"/>
      <c r="D23" s="10"/>
      <c r="E23" s="3"/>
      <c r="F23" s="19">
        <f t="shared" ca="1" si="0"/>
        <v>118</v>
      </c>
      <c r="G23" s="2"/>
      <c r="H23" s="2"/>
      <c r="I23" s="2"/>
      <c r="J23" s="2"/>
      <c r="K23" s="2"/>
      <c r="L23" s="9"/>
      <c r="M23" s="3"/>
      <c r="N23" s="2" t="s">
        <v>37</v>
      </c>
      <c r="O23" s="2"/>
      <c r="P23" s="21">
        <f>VLOOKUP(N23,関数設定用!$A$2:$B$9,2,FALSE)</f>
        <v>0</v>
      </c>
      <c r="Q23" s="11"/>
      <c r="R23" s="7"/>
      <c r="S23" s="2"/>
    </row>
    <row r="24" spans="1:20" x14ac:dyDescent="0.2">
      <c r="A24" s="2">
        <v>21</v>
      </c>
      <c r="B24" s="9"/>
      <c r="C24" s="2"/>
      <c r="D24" s="2"/>
      <c r="E24" s="3"/>
      <c r="F24" s="19">
        <f t="shared" ca="1" si="0"/>
        <v>118</v>
      </c>
      <c r="G24" s="2"/>
      <c r="H24" s="2"/>
      <c r="I24" s="2"/>
      <c r="J24" s="2"/>
      <c r="K24" s="2"/>
      <c r="L24" s="9"/>
      <c r="M24" s="3"/>
      <c r="N24" s="2" t="s">
        <v>37</v>
      </c>
      <c r="O24" s="2"/>
      <c r="P24" s="21">
        <f>VLOOKUP(N24,関数設定用!$A$2:$B$9,2,FALSE)</f>
        <v>0</v>
      </c>
      <c r="Q24" s="11"/>
      <c r="R24" s="7"/>
      <c r="S24" s="2"/>
    </row>
    <row r="25" spans="1:20" x14ac:dyDescent="0.2">
      <c r="A25" s="2">
        <v>22</v>
      </c>
      <c r="B25" s="2"/>
      <c r="C25" s="2"/>
      <c r="D25" s="2"/>
      <c r="E25" s="3"/>
      <c r="F25" s="19">
        <f t="shared" ca="1" si="0"/>
        <v>118</v>
      </c>
      <c r="G25" s="2"/>
      <c r="H25" s="2"/>
      <c r="I25" s="2"/>
      <c r="J25" s="7"/>
      <c r="K25" s="5"/>
      <c r="L25" s="2"/>
      <c r="M25" s="3"/>
      <c r="N25" s="2" t="s">
        <v>37</v>
      </c>
      <c r="O25" s="6"/>
      <c r="P25" s="21">
        <f>VLOOKUP(N25,関数設定用!$A$2:$B$9,2,FALSE)</f>
        <v>0</v>
      </c>
      <c r="Q25" s="11"/>
      <c r="R25" s="2"/>
      <c r="S25" s="2"/>
    </row>
    <row r="26" spans="1:20" x14ac:dyDescent="0.2">
      <c r="A26" s="2">
        <v>23</v>
      </c>
      <c r="B26" s="2"/>
      <c r="C26" s="2"/>
      <c r="D26" s="2"/>
      <c r="E26" s="3"/>
      <c r="F26" s="19">
        <f t="shared" ca="1" si="0"/>
        <v>118</v>
      </c>
      <c r="G26" s="2"/>
      <c r="H26" s="2"/>
      <c r="I26" s="2"/>
      <c r="J26" s="4"/>
      <c r="K26" s="5"/>
      <c r="L26" s="2"/>
      <c r="M26" s="3"/>
      <c r="N26" s="2" t="s">
        <v>37</v>
      </c>
      <c r="O26" s="6"/>
      <c r="P26" s="21">
        <f>VLOOKUP(N26,関数設定用!$A$2:$B$9,2,FALSE)</f>
        <v>0</v>
      </c>
      <c r="Q26" s="11"/>
      <c r="R26" s="2"/>
      <c r="S26" s="2"/>
    </row>
    <row r="27" spans="1:20" x14ac:dyDescent="0.2">
      <c r="A27" s="2">
        <v>24</v>
      </c>
      <c r="B27" s="2"/>
      <c r="C27" s="2"/>
      <c r="D27" s="2"/>
      <c r="E27" s="3"/>
      <c r="F27" s="19">
        <f t="shared" ca="1" si="0"/>
        <v>118</v>
      </c>
      <c r="G27" s="2"/>
      <c r="H27" s="2"/>
      <c r="I27" s="2"/>
      <c r="J27" s="7"/>
      <c r="K27" s="5"/>
      <c r="L27" s="2"/>
      <c r="M27" s="3"/>
      <c r="N27" s="2" t="s">
        <v>37</v>
      </c>
      <c r="O27" s="6"/>
      <c r="P27" s="21">
        <f>VLOOKUP(N27,関数設定用!$A$2:$B$9,2,FALSE)</f>
        <v>0</v>
      </c>
      <c r="Q27" s="11"/>
      <c r="R27" s="2"/>
      <c r="S27" s="2"/>
    </row>
    <row r="28" spans="1:20" x14ac:dyDescent="0.2">
      <c r="A28" s="2">
        <v>25</v>
      </c>
      <c r="B28" s="2"/>
      <c r="C28" s="2"/>
      <c r="D28" s="2"/>
      <c r="E28" s="3"/>
      <c r="F28" s="19">
        <f t="shared" ca="1" si="0"/>
        <v>118</v>
      </c>
      <c r="G28" s="2"/>
      <c r="H28" s="2"/>
      <c r="I28" s="2"/>
      <c r="J28" s="4"/>
      <c r="K28" s="5"/>
      <c r="L28" s="2"/>
      <c r="M28" s="3"/>
      <c r="N28" s="2" t="s">
        <v>37</v>
      </c>
      <c r="O28" s="6"/>
      <c r="P28" s="21">
        <f>VLOOKUP(N28,関数設定用!$A$2:$B$9,2,FALSE)</f>
        <v>0</v>
      </c>
      <c r="Q28" s="7"/>
      <c r="R28" s="2"/>
      <c r="S28" s="2"/>
    </row>
    <row r="29" spans="1:20" x14ac:dyDescent="0.2">
      <c r="O29" s="20" t="s">
        <v>35</v>
      </c>
      <c r="P29" s="22">
        <f>SUM(P5:P28)</f>
        <v>30800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S1"/>
  <sheetViews>
    <sheetView zoomScale="93" zoomScaleNormal="93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J16" sqref="J16"/>
    </sheetView>
  </sheetViews>
  <sheetFormatPr defaultColWidth="9" defaultRowHeight="13.2" x14ac:dyDescent="0.2"/>
  <cols>
    <col min="1" max="1" width="6.44140625" style="8" customWidth="1"/>
    <col min="2" max="2" width="9.44140625" style="8" bestFit="1" customWidth="1"/>
    <col min="3" max="3" width="11.44140625" style="8" bestFit="1" customWidth="1" phonetic="1"/>
    <col min="4" max="4" width="3.88671875" style="8" bestFit="1" customWidth="1"/>
    <col min="5" max="5" width="10.109375" style="14" customWidth="1"/>
    <col min="6" max="6" width="8.21875" style="14" customWidth="1"/>
    <col min="7" max="7" width="9.109375" style="8" customWidth="1"/>
    <col min="8" max="8" width="32.6640625" style="8" customWidth="1"/>
    <col min="9" max="9" width="14.77734375" style="8" customWidth="1"/>
    <col min="10" max="10" width="9" style="8" customWidth="1"/>
    <col min="11" max="11" width="9.44140625" style="18" customWidth="1"/>
    <col min="12" max="12" width="6.6640625" style="8" customWidth="1"/>
    <col min="13" max="13" width="10.77734375" style="14" customWidth="1"/>
    <col min="14" max="14" width="8.21875" style="8" customWidth="1"/>
    <col min="15" max="15" width="11.77734375" style="8" customWidth="1"/>
    <col min="16" max="16" width="11.77734375" style="23" customWidth="1"/>
    <col min="17" max="17" width="12.6640625" style="8" customWidth="1"/>
    <col min="18" max="18" width="13.21875" style="8" customWidth="1"/>
    <col min="19" max="19" width="12.21875" style="8" bestFit="1" customWidth="1"/>
    <col min="20" max="16384" width="9" style="13"/>
  </cols>
  <sheetData/>
  <phoneticPr fontId="2"/>
  <pageMargins left="0" right="0" top="0" bottom="0" header="0.51181102362204722" footer="0.51181102362204722"/>
  <pageSetup paperSize="9" scale="79" fitToHeight="0" orientation="landscape" verticalDpi="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24"/>
  <sheetViews>
    <sheetView workbookViewId="0">
      <selection activeCell="B17" sqref="B17"/>
    </sheetView>
  </sheetViews>
  <sheetFormatPr defaultRowHeight="13.2" x14ac:dyDescent="0.2"/>
  <cols>
    <col min="1" max="1" width="8.88671875" customWidth="1"/>
  </cols>
  <sheetData>
    <row r="2" spans="1:2" x14ac:dyDescent="0.2">
      <c r="A2" t="s">
        <v>1</v>
      </c>
      <c r="B2">
        <v>5000</v>
      </c>
    </row>
    <row r="3" spans="1:2" x14ac:dyDescent="0.2">
      <c r="A3" t="s">
        <v>8</v>
      </c>
      <c r="B3">
        <v>3500</v>
      </c>
    </row>
    <row r="4" spans="1:2" x14ac:dyDescent="0.2">
      <c r="A4" t="s">
        <v>10</v>
      </c>
      <c r="B4">
        <v>3500</v>
      </c>
    </row>
    <row r="5" spans="1:2" x14ac:dyDescent="0.2">
      <c r="A5" t="s">
        <v>9</v>
      </c>
      <c r="B5">
        <v>1300</v>
      </c>
    </row>
    <row r="6" spans="1:2" x14ac:dyDescent="0.2">
      <c r="A6" t="s">
        <v>6</v>
      </c>
      <c r="B6">
        <v>1300</v>
      </c>
    </row>
    <row r="7" spans="1:2" x14ac:dyDescent="0.2">
      <c r="A7" t="s">
        <v>11</v>
      </c>
      <c r="B7">
        <v>1300</v>
      </c>
    </row>
    <row r="8" spans="1:2" x14ac:dyDescent="0.2">
      <c r="A8" t="s">
        <v>41</v>
      </c>
      <c r="B8">
        <v>2000</v>
      </c>
    </row>
    <row r="9" spans="1:2" x14ac:dyDescent="0.2">
      <c r="A9" s="24" t="s">
        <v>38</v>
      </c>
      <c r="B9">
        <v>0</v>
      </c>
    </row>
    <row r="11" spans="1:2" x14ac:dyDescent="0.2">
      <c r="A11" s="8" t="s">
        <v>1</v>
      </c>
    </row>
    <row r="12" spans="1:2" x14ac:dyDescent="0.2">
      <c r="A12" s="8" t="s">
        <v>8</v>
      </c>
    </row>
    <row r="13" spans="1:2" x14ac:dyDescent="0.2">
      <c r="A13" s="8" t="s">
        <v>10</v>
      </c>
    </row>
    <row r="14" spans="1:2" x14ac:dyDescent="0.2">
      <c r="A14" s="8" t="s">
        <v>9</v>
      </c>
    </row>
    <row r="15" spans="1:2" x14ac:dyDescent="0.2">
      <c r="A15" s="8" t="s">
        <v>6</v>
      </c>
    </row>
    <row r="16" spans="1:2" x14ac:dyDescent="0.2">
      <c r="A16" s="8" t="s">
        <v>11</v>
      </c>
    </row>
    <row r="17" spans="1:1" x14ac:dyDescent="0.2">
      <c r="A17" s="8" t="s">
        <v>41</v>
      </c>
    </row>
    <row r="18" spans="1:1" x14ac:dyDescent="0.2">
      <c r="A18" s="24" t="s">
        <v>38</v>
      </c>
    </row>
    <row r="20" spans="1:1" x14ac:dyDescent="0.2">
      <c r="A20" s="8" t="s">
        <v>32</v>
      </c>
    </row>
    <row r="21" spans="1:1" x14ac:dyDescent="0.2">
      <c r="A21" s="8" t="s">
        <v>33</v>
      </c>
    </row>
    <row r="22" spans="1:1" x14ac:dyDescent="0.2">
      <c r="A22" s="8" t="s">
        <v>23</v>
      </c>
    </row>
    <row r="23" spans="1:1" x14ac:dyDescent="0.2">
      <c r="A23" s="8" t="s">
        <v>7</v>
      </c>
    </row>
    <row r="24" spans="1:1" x14ac:dyDescent="0.2">
      <c r="A24" s="8" t="s">
        <v>39</v>
      </c>
    </row>
  </sheetData>
  <sheetProtection password="FEB6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会員登録名簿（1）</vt:lpstr>
      <vt:lpstr>会員登録名簿 (2)</vt:lpstr>
      <vt:lpstr>会員登録名簿 (3)</vt:lpstr>
      <vt:lpstr>会員登録名簿 (4)</vt:lpstr>
      <vt:lpstr>会員登録名簿 (5)</vt:lpstr>
      <vt:lpstr>記入例</vt:lpstr>
      <vt:lpstr>印刷について</vt:lpstr>
      <vt:lpstr>関数設定用</vt:lpstr>
      <vt:lpstr>'会員登録名簿 (2)'!Print_Area</vt:lpstr>
      <vt:lpstr>'会員登録名簿 (3)'!Print_Area</vt:lpstr>
      <vt:lpstr>'会員登録名簿 (4)'!Print_Area</vt:lpstr>
      <vt:lpstr>'会員登録名簿 (5)'!Print_Area</vt:lpstr>
      <vt:lpstr>'会員登録名簿（1）'!Print_Area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katu</dc:creator>
  <cp:lastModifiedBy>Owner</cp:lastModifiedBy>
  <cp:lastPrinted>2015-02-10T02:19:22Z</cp:lastPrinted>
  <dcterms:created xsi:type="dcterms:W3CDTF">2011-03-10T05:21:19Z</dcterms:created>
  <dcterms:modified xsi:type="dcterms:W3CDTF">2018-09-06T03:31:26Z</dcterms:modified>
</cp:coreProperties>
</file>